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5" yWindow="90" windowWidth="16575" windowHeight="10875" tabRatio="242" firstSheet="1"/>
  </bookViews>
  <sheets>
    <sheet name="Anno" sheetId="2" r:id="rId1"/>
    <sheet name="CASA" sheetId="5" r:id="rId2"/>
  </sheets>
  <calcPr calcId="124519"/>
</workbook>
</file>

<file path=xl/calcChain.xml><?xml version="1.0" encoding="utf-8"?>
<calcChain xmlns="http://schemas.openxmlformats.org/spreadsheetml/2006/main">
  <c r="O7" i="2"/>
  <c r="O32"/>
  <c r="P32" s="1"/>
  <c r="O20"/>
  <c r="P20" s="1"/>
  <c r="R20"/>
  <c r="H11"/>
  <c r="D11"/>
  <c r="E11"/>
  <c r="F11"/>
  <c r="G11"/>
  <c r="I11"/>
  <c r="J11"/>
  <c r="K11"/>
  <c r="L11"/>
  <c r="M11"/>
  <c r="N11"/>
  <c r="C11"/>
  <c r="O6"/>
  <c r="O24"/>
  <c r="O25"/>
  <c r="O26"/>
  <c r="O27"/>
  <c r="O28"/>
  <c r="O30"/>
  <c r="O31"/>
  <c r="O33"/>
  <c r="O18"/>
  <c r="O19"/>
  <c r="O21"/>
  <c r="P21" s="1"/>
  <c r="O22"/>
  <c r="O17"/>
  <c r="R21"/>
  <c r="R18"/>
  <c r="R19"/>
  <c r="R22"/>
  <c r="R17"/>
  <c r="C159" l="1"/>
  <c r="P31"/>
  <c r="P33"/>
  <c r="F34"/>
  <c r="G34"/>
  <c r="H34"/>
  <c r="I34"/>
  <c r="J34"/>
  <c r="K34"/>
  <c r="L34"/>
  <c r="M34"/>
  <c r="N34"/>
  <c r="C116"/>
  <c r="G36" s="1"/>
  <c r="C130"/>
  <c r="C101"/>
  <c r="O5" l="1"/>
  <c r="C34"/>
  <c r="D34" l="1"/>
  <c r="E34"/>
  <c r="C226"/>
  <c r="C209"/>
  <c r="C190"/>
  <c r="C174"/>
  <c r="C144"/>
  <c r="C86"/>
  <c r="C71"/>
  <c r="C59"/>
  <c r="F36" l="1"/>
  <c r="D6" i="5" l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/>
  <c r="B12"/>
  <c r="B15" s="1"/>
  <c r="C8"/>
  <c r="D8" s="1"/>
  <c r="D15" l="1"/>
  <c r="D12"/>
  <c r="E8"/>
  <c r="C12"/>
  <c r="C15"/>
  <c r="P26" i="2"/>
  <c r="P27"/>
  <c r="P28"/>
  <c r="P30"/>
  <c r="F39"/>
  <c r="P24"/>
  <c r="P25"/>
  <c r="P18"/>
  <c r="P19"/>
  <c r="P22"/>
  <c r="O9"/>
  <c r="O11" s="1"/>
  <c r="O34" l="1"/>
  <c r="P34" s="1"/>
  <c r="F8" i="5"/>
  <c r="E12"/>
  <c r="E15" s="1"/>
  <c r="P17" i="2"/>
  <c r="G8" i="5" l="1"/>
  <c r="F12"/>
  <c r="F15" s="1"/>
  <c r="H8" l="1"/>
  <c r="G12"/>
  <c r="G15" s="1"/>
  <c r="I8" l="1"/>
  <c r="H12"/>
  <c r="H15" s="1"/>
  <c r="J8" l="1"/>
  <c r="I12"/>
  <c r="I15" s="1"/>
  <c r="K8" l="1"/>
  <c r="J12"/>
  <c r="J15" s="1"/>
  <c r="L8" l="1"/>
  <c r="K12"/>
  <c r="K15" s="1"/>
  <c r="M8" l="1"/>
  <c r="L12"/>
  <c r="L15" s="1"/>
  <c r="N8" l="1"/>
  <c r="M12"/>
  <c r="M15" s="1"/>
  <c r="O8" l="1"/>
  <c r="N12"/>
  <c r="N15" s="1"/>
  <c r="P8" l="1"/>
  <c r="O12"/>
  <c r="O15" s="1"/>
  <c r="Q8" l="1"/>
  <c r="P12"/>
  <c r="P15" s="1"/>
  <c r="Q12" l="1"/>
  <c r="Q15" s="1"/>
  <c r="R8"/>
  <c r="S8" l="1"/>
  <c r="R12"/>
  <c r="R15" s="1"/>
  <c r="T8" l="1"/>
  <c r="S12"/>
  <c r="S15" s="1"/>
  <c r="U8" l="1"/>
  <c r="T15"/>
  <c r="T12"/>
  <c r="U12" l="1"/>
  <c r="U15" s="1"/>
  <c r="C36" i="2"/>
  <c r="C39" l="1"/>
  <c r="D36"/>
  <c r="D39" l="1"/>
  <c r="E36"/>
  <c r="E39" s="1"/>
  <c r="G39"/>
  <c r="H36"/>
  <c r="H39" s="1"/>
  <c r="I36"/>
  <c r="I39" s="1"/>
  <c r="I42" s="1"/>
  <c r="J36"/>
  <c r="J39" s="1"/>
  <c r="J42" s="1"/>
  <c r="K36"/>
  <c r="K39" s="1"/>
  <c r="K42" s="1"/>
  <c r="L36"/>
  <c r="L39" s="1"/>
  <c r="L42" s="1"/>
  <c r="M36"/>
  <c r="M39" s="1"/>
  <c r="M42" s="1"/>
  <c r="C228"/>
  <c r="N36"/>
  <c r="N39" s="1"/>
  <c r="N42" s="1"/>
  <c r="O39" l="1"/>
  <c r="P39" s="1"/>
  <c r="O36"/>
  <c r="P36" s="1"/>
  <c r="C42" l="1"/>
  <c r="D42" l="1"/>
  <c r="E42" l="1"/>
  <c r="F42" l="1"/>
  <c r="G42" l="1"/>
  <c r="O13" l="1"/>
  <c r="O12"/>
  <c r="H42"/>
  <c r="O42" s="1"/>
  <c r="P42" s="1"/>
</calcChain>
</file>

<file path=xl/sharedStrings.xml><?xml version="1.0" encoding="utf-8"?>
<sst xmlns="http://schemas.openxmlformats.org/spreadsheetml/2006/main" count="278" uniqueCount="70">
  <si>
    <t xml:space="preserve">RICAVI MENSILI </t>
  </si>
  <si>
    <t>mesi:</t>
  </si>
  <si>
    <t>totale</t>
  </si>
  <si>
    <t>media m-&gt;</t>
  </si>
  <si>
    <t>totali</t>
  </si>
  <si>
    <t>Spesa vitto</t>
  </si>
  <si>
    <t>medie</t>
  </si>
  <si>
    <t>Anno:</t>
  </si>
  <si>
    <t xml:space="preserve">USCITE MENSILI </t>
  </si>
  <si>
    <t>Spese auto</t>
  </si>
  <si>
    <t>Bollette SKY</t>
  </si>
  <si>
    <t>Totale uscite routine</t>
  </si>
  <si>
    <t>TOTALE ENTRATE</t>
  </si>
  <si>
    <t>TOTALE USCITE</t>
  </si>
  <si>
    <t>Capitale investito</t>
  </si>
  <si>
    <t>OPERAZIONE CASA</t>
  </si>
  <si>
    <t>Affitto annuale</t>
  </si>
  <si>
    <t>Anni--&gt;</t>
  </si>
  <si>
    <t>Interessi</t>
  </si>
  <si>
    <t>% interessi previsti</t>
  </si>
  <si>
    <t>Patrimonio residuo:</t>
  </si>
  <si>
    <t>ap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</si>
  <si>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</si>
  <si>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</si>
  <si>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</si>
  <si>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</si>
  <si>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</si>
  <si>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</si>
  <si>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</si>
  <si>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</si>
  <si>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</si>
  <si>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</si>
  <si>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</si>
  <si>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</si>
  <si>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MM</t>
  </si>
  <si>
    <t>Differenza E - U correnti</t>
  </si>
  <si>
    <t>da dettaglio a fianco:</t>
  </si>
  <si>
    <t>da bollette ricevute:</t>
  </si>
  <si>
    <t>ratei canoni mensili:</t>
  </si>
  <si>
    <t>USCITE EXTRA</t>
  </si>
  <si>
    <t>Entrate fisse</t>
  </si>
  <si>
    <t>(dal dettaglio vedi sotto)</t>
  </si>
  <si>
    <t>Bollette NU TARSU</t>
  </si>
  <si>
    <t>Bollette acqua</t>
  </si>
  <si>
    <t>Assicuraz. Auto</t>
  </si>
  <si>
    <t>Bollo circ.  Auto</t>
  </si>
  <si>
    <t>Descrizione</t>
  </si>
  <si>
    <t>(in automatico da schema sotto)</t>
  </si>
  <si>
    <t>Entrate extra</t>
  </si>
  <si>
    <t>Farmacia</t>
  </si>
  <si>
    <t>Piccole spese varie</t>
  </si>
  <si>
    <t>DETTAGLIO SPESE EXTRA 2019</t>
  </si>
  <si>
    <t>gg-&gt;</t>
  </si>
  <si>
    <t>scrivere gli importi degli scontrini, poi a fine mese riportare il totale nella corrispondente colonna del mese a sinistra</t>
  </si>
  <si>
    <t>Spese condominiali</t>
  </si>
  <si>
    <t>Spese trasporti pubblici</t>
  </si>
  <si>
    <t>Spese bar/ristoranti</t>
  </si>
  <si>
    <t>Stipendio</t>
  </si>
  <si>
    <t>Rateo 13a stipendio</t>
  </si>
  <si>
    <t>giorno--&gt;</t>
  </si>
  <si>
    <t>(totali)</t>
  </si>
  <si>
    <t>Bollette Luce e RAI</t>
  </si>
  <si>
    <t xml:space="preserve">Bollette Gas </t>
  </si>
  <si>
    <t>Bollette telefono</t>
  </si>
  <si>
    <t>Totale uscite extra nell'anno</t>
  </si>
  <si>
    <t>IMPORTI</t>
  </si>
  <si>
    <t>&lt;--- aggiorna a inizio mese, indicando quanti mesi hai compilato (per avere le medie giuste)</t>
  </si>
  <si>
    <t>Tutte le caselle con fondo colorato sono a compilazione automatica e non vanno toccate!</t>
  </si>
  <si>
    <t>Ripetizioni</t>
  </si>
  <si>
    <t>fiori</t>
  </si>
</sst>
</file>

<file path=xl/styles.xml><?xml version="1.0" encoding="utf-8"?>
<styleSheet xmlns="http://schemas.openxmlformats.org/spreadsheetml/2006/main">
  <numFmts count="3">
    <numFmt numFmtId="164" formatCode="0_ ;[Red]\-0\ "/>
    <numFmt numFmtId="165" formatCode="#,##0_ ;[Red]\-#,##0\ "/>
    <numFmt numFmtId="166" formatCode="0.00_ ;[Red]\-0.00\ 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40"/>
      <name val="Arial"/>
      <family val="2"/>
    </font>
    <font>
      <sz val="8"/>
      <color indexed="53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9">
    <xf numFmtId="0" fontId="0" fillId="0" borderId="0" xfId="0"/>
    <xf numFmtId="17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/>
    <xf numFmtId="2" fontId="1" fillId="0" borderId="0" xfId="0" applyNumberFormat="1" applyFont="1" applyBorder="1"/>
    <xf numFmtId="0" fontId="1" fillId="0" borderId="0" xfId="0" applyFont="1" applyBorder="1"/>
    <xf numFmtId="1" fontId="1" fillId="0" borderId="0" xfId="0" applyNumberFormat="1" applyFont="1" applyFill="1" applyBorder="1"/>
    <xf numFmtId="0" fontId="4" fillId="0" borderId="0" xfId="0" applyFont="1"/>
    <xf numFmtId="3" fontId="3" fillId="0" borderId="0" xfId="0" applyNumberFormat="1" applyFont="1" applyBorder="1"/>
    <xf numFmtId="0" fontId="5" fillId="0" borderId="0" xfId="0" applyFont="1" applyAlignment="1">
      <alignment horizontal="right"/>
    </xf>
    <xf numFmtId="0" fontId="0" fillId="0" borderId="0" xfId="0" applyBorder="1"/>
    <xf numFmtId="3" fontId="3" fillId="0" borderId="0" xfId="0" applyNumberFormat="1" applyFont="1" applyFill="1" applyBorder="1"/>
    <xf numFmtId="3" fontId="1" fillId="0" borderId="0" xfId="0" applyNumberFormat="1" applyFont="1" applyBorder="1"/>
    <xf numFmtId="165" fontId="1" fillId="0" borderId="0" xfId="0" applyNumberFormat="1" applyFont="1" applyBorder="1"/>
    <xf numFmtId="1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0" fillId="0" borderId="0" xfId="0" applyFill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1" fontId="3" fillId="0" borderId="0" xfId="0" applyNumberFormat="1" applyFont="1" applyBorder="1"/>
    <xf numFmtId="1" fontId="3" fillId="0" borderId="0" xfId="0" applyNumberFormat="1" applyFont="1" applyFill="1" applyBorder="1"/>
    <xf numFmtId="0" fontId="3" fillId="0" borderId="0" xfId="0" applyFont="1"/>
    <xf numFmtId="1" fontId="1" fillId="0" borderId="1" xfId="0" applyNumberFormat="1" applyFont="1" applyBorder="1"/>
    <xf numFmtId="0" fontId="1" fillId="2" borderId="0" xfId="0" applyFont="1" applyFill="1" applyAlignment="1">
      <alignment horizontal="center"/>
    </xf>
    <xf numFmtId="0" fontId="1" fillId="3" borderId="5" xfId="0" applyFont="1" applyFill="1" applyBorder="1"/>
    <xf numFmtId="0" fontId="1" fillId="3" borderId="10" xfId="0" applyFont="1" applyFill="1" applyBorder="1"/>
    <xf numFmtId="1" fontId="1" fillId="0" borderId="3" xfId="0" applyNumberFormat="1" applyFont="1" applyBorder="1"/>
    <xf numFmtId="0" fontId="7" fillId="0" borderId="0" xfId="0" applyFont="1" applyBorder="1"/>
    <xf numFmtId="0" fontId="7" fillId="0" borderId="0" xfId="0" applyFont="1" applyFill="1"/>
    <xf numFmtId="0" fontId="3" fillId="0" borderId="0" xfId="0" applyFont="1" applyBorder="1"/>
    <xf numFmtId="0" fontId="2" fillId="0" borderId="0" xfId="0" applyFont="1" applyFill="1"/>
    <xf numFmtId="0" fontId="1" fillId="0" borderId="0" xfId="0" applyFont="1" applyFill="1" applyBorder="1"/>
    <xf numFmtId="3" fontId="1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0" fontId="0" fillId="5" borderId="0" xfId="0" applyFill="1"/>
    <xf numFmtId="0" fontId="7" fillId="5" borderId="0" xfId="0" applyFont="1" applyFill="1"/>
    <xf numFmtId="165" fontId="8" fillId="4" borderId="17" xfId="0" applyNumberFormat="1" applyFont="1" applyFill="1" applyBorder="1"/>
    <xf numFmtId="1" fontId="1" fillId="6" borderId="1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5" borderId="16" xfId="0" applyNumberFormat="1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8" fillId="5" borderId="17" xfId="0" applyNumberFormat="1" applyFont="1" applyFill="1" applyBorder="1"/>
    <xf numFmtId="3" fontId="1" fillId="0" borderId="2" xfId="0" applyNumberFormat="1" applyFont="1" applyBorder="1"/>
    <xf numFmtId="0" fontId="7" fillId="0" borderId="0" xfId="0" applyFont="1" applyFill="1" applyBorder="1"/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Font="1" applyFill="1" applyBorder="1"/>
    <xf numFmtId="0" fontId="9" fillId="0" borderId="1" xfId="0" applyFont="1" applyBorder="1" applyAlignment="1">
      <alignment horizontal="center"/>
    </xf>
    <xf numFmtId="1" fontId="0" fillId="0" borderId="1" xfId="0" applyNumberFormat="1" applyBorder="1"/>
    <xf numFmtId="0" fontId="9" fillId="0" borderId="0" xfId="0" applyFont="1" applyBorder="1" applyAlignment="1">
      <alignment horizontal="center"/>
    </xf>
    <xf numFmtId="2" fontId="0" fillId="0" borderId="0" xfId="0" applyNumberFormat="1" applyBorder="1"/>
    <xf numFmtId="0" fontId="1" fillId="0" borderId="6" xfId="0" applyFont="1" applyFill="1" applyBorder="1"/>
    <xf numFmtId="3" fontId="1" fillId="0" borderId="11" xfId="0" applyNumberFormat="1" applyFont="1" applyFill="1" applyBorder="1"/>
    <xf numFmtId="0" fontId="1" fillId="0" borderId="19" xfId="0" applyFont="1" applyFill="1" applyBorder="1"/>
    <xf numFmtId="165" fontId="1" fillId="0" borderId="0" xfId="0" applyNumberFormat="1" applyFont="1" applyFill="1" applyBorder="1"/>
    <xf numFmtId="0" fontId="1" fillId="0" borderId="19" xfId="0" applyFont="1" applyBorder="1"/>
    <xf numFmtId="17" fontId="1" fillId="0" borderId="0" xfId="0" applyNumberFormat="1" applyFont="1" applyAlignment="1">
      <alignment horizontal="center"/>
    </xf>
    <xf numFmtId="1" fontId="8" fillId="0" borderId="0" xfId="0" applyNumberFormat="1" applyFont="1" applyBorder="1"/>
    <xf numFmtId="0" fontId="1" fillId="0" borderId="4" xfId="0" applyFont="1" applyFill="1" applyBorder="1"/>
    <xf numFmtId="3" fontId="1" fillId="0" borderId="10" xfId="0" applyNumberFormat="1" applyFont="1" applyFill="1" applyBorder="1"/>
    <xf numFmtId="3" fontId="1" fillId="0" borderId="12" xfId="0" applyNumberFormat="1" applyFont="1" applyBorder="1"/>
    <xf numFmtId="3" fontId="1" fillId="7" borderId="1" xfId="0" applyNumberFormat="1" applyFont="1" applyFill="1" applyBorder="1"/>
    <xf numFmtId="1" fontId="1" fillId="7" borderId="1" xfId="0" applyNumberFormat="1" applyFont="1" applyFill="1" applyBorder="1"/>
    <xf numFmtId="0" fontId="1" fillId="0" borderId="9" xfId="0" applyFont="1" applyBorder="1"/>
    <xf numFmtId="0" fontId="1" fillId="0" borderId="21" xfId="0" applyFont="1" applyBorder="1"/>
    <xf numFmtId="0" fontId="1" fillId="0" borderId="12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1" fontId="1" fillId="0" borderId="14" xfId="0" applyNumberFormat="1" applyFont="1" applyBorder="1"/>
    <xf numFmtId="0" fontId="7" fillId="5" borderId="8" xfId="0" applyFont="1" applyFill="1" applyBorder="1"/>
    <xf numFmtId="1" fontId="1" fillId="0" borderId="22" xfId="0" applyNumberFormat="1" applyFont="1" applyBorder="1"/>
    <xf numFmtId="0" fontId="7" fillId="0" borderId="0" xfId="0" quotePrefix="1" applyFont="1" applyFill="1"/>
    <xf numFmtId="0" fontId="11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/>
    <xf numFmtId="1" fontId="1" fillId="0" borderId="1" xfId="0" applyNumberFormat="1" applyFont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2" fontId="1" fillId="0" borderId="0" xfId="0" applyNumberFormat="1" applyFont="1" applyFill="1" applyBorder="1"/>
    <xf numFmtId="0" fontId="7" fillId="5" borderId="0" xfId="0" applyFont="1" applyFill="1"/>
    <xf numFmtId="0" fontId="7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164" fontId="1" fillId="0" borderId="0" xfId="0" applyNumberFormat="1" applyFont="1" applyFill="1" applyBorder="1"/>
    <xf numFmtId="2" fontId="0" fillId="0" borderId="0" xfId="0" applyNumberFormat="1" applyFill="1" applyBorder="1"/>
    <xf numFmtId="1" fontId="0" fillId="0" borderId="0" xfId="0" applyNumberFormat="1"/>
    <xf numFmtId="1" fontId="1" fillId="0" borderId="1" xfId="0" applyNumberFormat="1" applyFont="1" applyFill="1" applyBorder="1"/>
    <xf numFmtId="164" fontId="8" fillId="5" borderId="1" xfId="0" applyNumberFormat="1" applyFont="1" applyFill="1" applyBorder="1"/>
    <xf numFmtId="164" fontId="8" fillId="5" borderId="16" xfId="0" applyNumberFormat="1" applyFont="1" applyFill="1" applyBorder="1"/>
    <xf numFmtId="164" fontId="8" fillId="5" borderId="17" xfId="0" applyNumberFormat="1" applyFont="1" applyFill="1" applyBorder="1"/>
    <xf numFmtId="0" fontId="2" fillId="5" borderId="0" xfId="0" applyFont="1" applyFill="1"/>
    <xf numFmtId="0" fontId="2" fillId="4" borderId="0" xfId="0" applyFont="1" applyFill="1"/>
    <xf numFmtId="164" fontId="8" fillId="4" borderId="16" xfId="0" applyNumberFormat="1" applyFont="1" applyFill="1" applyBorder="1"/>
    <xf numFmtId="0" fontId="1" fillId="0" borderId="0" xfId="0" quotePrefix="1" applyFont="1" applyFill="1"/>
    <xf numFmtId="165" fontId="3" fillId="4" borderId="14" xfId="0" applyNumberFormat="1" applyFont="1" applyFill="1" applyBorder="1"/>
    <xf numFmtId="165" fontId="3" fillId="4" borderId="1" xfId="0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1" fillId="0" borderId="1" xfId="0" applyFont="1" applyBorder="1"/>
    <xf numFmtId="1" fontId="1" fillId="5" borderId="18" xfId="0" applyNumberFormat="1" applyFont="1" applyFill="1" applyBorder="1"/>
    <xf numFmtId="165" fontId="8" fillId="5" borderId="1" xfId="0" applyNumberFormat="1" applyFont="1" applyFill="1" applyBorder="1"/>
    <xf numFmtId="164" fontId="1" fillId="5" borderId="1" xfId="0" applyNumberFormat="1" applyFont="1" applyFill="1" applyBorder="1"/>
    <xf numFmtId="3" fontId="1" fillId="0" borderId="0" xfId="0" applyNumberFormat="1" applyFont="1" applyBorder="1" applyAlignment="1">
      <alignment horizontal="center" vertical="center"/>
    </xf>
    <xf numFmtId="166" fontId="0" fillId="0" borderId="0" xfId="0" applyNumberFormat="1"/>
    <xf numFmtId="166" fontId="1" fillId="0" borderId="0" xfId="0" applyNumberFormat="1" applyFont="1"/>
    <xf numFmtId="166" fontId="7" fillId="0" borderId="0" xfId="0" applyNumberFormat="1" applyFont="1" applyFill="1" applyBorder="1"/>
    <xf numFmtId="166" fontId="0" fillId="0" borderId="0" xfId="0" applyNumberFormat="1" applyFill="1" applyBorder="1"/>
    <xf numFmtId="166" fontId="7" fillId="0" borderId="1" xfId="0" applyNumberFormat="1" applyFont="1" applyBorder="1"/>
    <xf numFmtId="166" fontId="0" fillId="0" borderId="1" xfId="0" applyNumberFormat="1" applyBorder="1"/>
    <xf numFmtId="166" fontId="0" fillId="0" borderId="0" xfId="0" applyNumberFormat="1" applyBorder="1"/>
    <xf numFmtId="166" fontId="10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1" fontId="0" fillId="0" borderId="0" xfId="0" applyNumberFormat="1" applyAlignment="1">
      <alignment horizontal="center" vertical="center"/>
    </xf>
    <xf numFmtId="2" fontId="2" fillId="6" borderId="1" xfId="0" applyNumberFormat="1" applyFont="1" applyFill="1" applyBorder="1"/>
    <xf numFmtId="2" fontId="7" fillId="0" borderId="0" xfId="0" applyNumberFormat="1" applyFont="1" applyAlignment="1">
      <alignment horizontal="center" vertical="center"/>
    </xf>
    <xf numFmtId="165" fontId="8" fillId="8" borderId="1" xfId="0" applyNumberFormat="1" applyFont="1" applyFill="1" applyBorder="1"/>
    <xf numFmtId="165" fontId="8" fillId="8" borderId="20" xfId="0" applyNumberFormat="1" applyFont="1" applyFill="1" applyBorder="1"/>
    <xf numFmtId="164" fontId="8" fillId="8" borderId="1" xfId="0" applyNumberFormat="1" applyFont="1" applyFill="1" applyBorder="1"/>
    <xf numFmtId="164" fontId="8" fillId="8" borderId="20" xfId="0" applyNumberFormat="1" applyFont="1" applyFill="1" applyBorder="1"/>
    <xf numFmtId="165" fontId="8" fillId="6" borderId="2" xfId="0" applyNumberFormat="1" applyFont="1" applyFill="1" applyBorder="1"/>
    <xf numFmtId="1" fontId="1" fillId="6" borderId="22" xfId="0" applyNumberFormat="1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3" borderId="4" xfId="0" applyFont="1" applyFill="1" applyBorder="1"/>
    <xf numFmtId="166" fontId="2" fillId="0" borderId="0" xfId="0" applyNumberFormat="1" applyFont="1"/>
    <xf numFmtId="0" fontId="6" fillId="0" borderId="0" xfId="0" applyFont="1" applyFill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9"/>
  <sheetViews>
    <sheetView tabSelected="1" workbookViewId="0">
      <pane xSplit="2805" ySplit="480" activePane="bottomRight"/>
      <selection activeCell="AV75" sqref="AV75"/>
      <selection pane="topRight" activeCell="AW1" sqref="S1:AW1048576"/>
      <selection pane="bottomLeft" activeCell="A36" sqref="A36"/>
      <selection pane="bottomRight" activeCell="S28" sqref="S28"/>
    </sheetView>
  </sheetViews>
  <sheetFormatPr defaultRowHeight="12.75"/>
  <cols>
    <col min="1" max="1" width="24.140625" customWidth="1"/>
    <col min="2" max="2" width="4" style="2" customWidth="1"/>
    <col min="3" max="5" width="7.42578125" style="2" customWidth="1"/>
    <col min="6" max="6" width="8" style="2" customWidth="1"/>
    <col min="7" max="7" width="8.28515625" style="2" customWidth="1"/>
    <col min="8" max="9" width="7.42578125" style="2" customWidth="1"/>
    <col min="10" max="10" width="8.42578125" style="2" customWidth="1"/>
    <col min="11" max="11" width="8.85546875" style="2" customWidth="1"/>
    <col min="12" max="12" width="8.140625" style="5" customWidth="1"/>
    <col min="13" max="14" width="7.42578125" style="2" customWidth="1"/>
    <col min="15" max="15" width="9.140625" style="23"/>
    <col min="16" max="16" width="9.28515625" style="2" customWidth="1"/>
    <col min="17" max="17" width="3.42578125" customWidth="1"/>
    <col min="18" max="18" width="9.140625" style="84" customWidth="1"/>
    <col min="19" max="49" width="7.7109375" style="121" customWidth="1"/>
  </cols>
  <sheetData>
    <row r="1" spans="1:51">
      <c r="A1" s="4" t="s">
        <v>0</v>
      </c>
      <c r="B1" s="9" t="s">
        <v>52</v>
      </c>
      <c r="C1" s="28">
        <v>31</v>
      </c>
      <c r="D1" s="28">
        <v>28</v>
      </c>
      <c r="E1" s="28">
        <v>31</v>
      </c>
      <c r="F1" s="28">
        <v>30</v>
      </c>
      <c r="G1" s="28">
        <v>31</v>
      </c>
      <c r="H1" s="28">
        <v>30</v>
      </c>
      <c r="I1" s="28">
        <v>31</v>
      </c>
      <c r="J1" s="28">
        <v>31</v>
      </c>
      <c r="K1" s="28">
        <v>30</v>
      </c>
      <c r="L1" s="28">
        <v>31</v>
      </c>
      <c r="M1" s="28">
        <v>30</v>
      </c>
      <c r="N1" s="28">
        <v>31</v>
      </c>
      <c r="O1" s="22"/>
    </row>
    <row r="2" spans="1:51" s="2" customFormat="1">
      <c r="A2" s="83">
        <v>2019</v>
      </c>
      <c r="B2" s="1"/>
      <c r="C2" s="147" t="s">
        <v>67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2"/>
      <c r="P2" s="3"/>
      <c r="R2" s="85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</row>
    <row r="3" spans="1:5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4"/>
      <c r="P3" s="17" t="s">
        <v>1</v>
      </c>
      <c r="Q3" s="85"/>
      <c r="R3" s="148" t="s">
        <v>66</v>
      </c>
    </row>
    <row r="4" spans="1:51" ht="13.5" thickBot="1">
      <c r="A4" s="87" t="s">
        <v>40</v>
      </c>
      <c r="B4" s="6"/>
      <c r="C4" s="67" t="s">
        <v>22</v>
      </c>
      <c r="D4" s="67" t="s">
        <v>23</v>
      </c>
      <c r="E4" s="67" t="s">
        <v>24</v>
      </c>
      <c r="F4" s="67" t="s">
        <v>25</v>
      </c>
      <c r="G4" s="67" t="s">
        <v>26</v>
      </c>
      <c r="H4" s="67" t="s">
        <v>27</v>
      </c>
      <c r="I4" s="67" t="s">
        <v>28</v>
      </c>
      <c r="J4" s="67" t="s">
        <v>29</v>
      </c>
      <c r="K4" s="67" t="s">
        <v>30</v>
      </c>
      <c r="L4" s="67" t="s">
        <v>31</v>
      </c>
      <c r="M4" s="67" t="s">
        <v>32</v>
      </c>
      <c r="N4" s="67" t="s">
        <v>33</v>
      </c>
      <c r="O4" s="120" t="s">
        <v>4</v>
      </c>
      <c r="P4" s="7"/>
    </row>
    <row r="5" spans="1:51" ht="13.5" thickBot="1">
      <c r="A5" s="84" t="s">
        <v>57</v>
      </c>
      <c r="B5" s="6"/>
      <c r="C5" s="134">
        <v>1500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8">
        <f>SUM(C5:N5)</f>
        <v>1500</v>
      </c>
      <c r="P5" s="24"/>
    </row>
    <row r="6" spans="1:51" s="84" customFormat="1" ht="13.5" thickBot="1">
      <c r="A6" s="84" t="s">
        <v>58</v>
      </c>
      <c r="B6" s="6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38">
        <f>SUM(C6:N6)</f>
        <v>0</v>
      </c>
      <c r="P6" s="24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</row>
    <row r="7" spans="1:51" s="84" customFormat="1" ht="13.5" thickBot="1">
      <c r="A7" s="84" t="s">
        <v>68</v>
      </c>
      <c r="B7" s="6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8">
        <f>SUM(C7:N7)</f>
        <v>0</v>
      </c>
      <c r="P7" s="24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</row>
    <row r="8" spans="1:51" s="84" customFormat="1" ht="13.5" thickBot="1">
      <c r="A8" s="11"/>
      <c r="B8" s="8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25"/>
      <c r="O8" s="13"/>
      <c r="P8" s="13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</row>
    <row r="9" spans="1:51" ht="13.5" thickBot="1">
      <c r="A9" s="87" t="s">
        <v>48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  <c r="O9" s="138">
        <f>SUM(C9:N9)</f>
        <v>0</v>
      </c>
      <c r="P9" s="89"/>
    </row>
    <row r="10" spans="1:51" ht="13.5" thickBot="1">
      <c r="C10" s="7"/>
      <c r="D10" s="7"/>
      <c r="E10" s="7"/>
      <c r="F10" s="16"/>
      <c r="G10" s="7"/>
      <c r="H10" s="7"/>
      <c r="I10" s="7"/>
      <c r="J10" s="7"/>
      <c r="K10" s="7"/>
      <c r="L10" s="6"/>
      <c r="M10" s="7"/>
      <c r="N10" s="34"/>
      <c r="O10" s="10"/>
      <c r="P10" s="89"/>
    </row>
    <row r="11" spans="1:51" ht="13.5" thickBot="1">
      <c r="A11" s="4" t="s">
        <v>12</v>
      </c>
      <c r="C11" s="109">
        <f>SUM(C5+C6+C9)</f>
        <v>1500</v>
      </c>
      <c r="D11" s="109">
        <f t="shared" ref="D11:N11" si="0">SUM(D5+D6+D9)</f>
        <v>0</v>
      </c>
      <c r="E11" s="109">
        <f t="shared" si="0"/>
        <v>0</v>
      </c>
      <c r="F11" s="109">
        <f t="shared" si="0"/>
        <v>0</v>
      </c>
      <c r="G11" s="109">
        <f t="shared" si="0"/>
        <v>0</v>
      </c>
      <c r="H11" s="109">
        <f t="shared" si="0"/>
        <v>0</v>
      </c>
      <c r="I11" s="109">
        <f t="shared" si="0"/>
        <v>0</v>
      </c>
      <c r="J11" s="109">
        <f t="shared" si="0"/>
        <v>0</v>
      </c>
      <c r="K11" s="109">
        <f t="shared" si="0"/>
        <v>0</v>
      </c>
      <c r="L11" s="109">
        <f t="shared" si="0"/>
        <v>0</v>
      </c>
      <c r="M11" s="109">
        <f t="shared" si="0"/>
        <v>0</v>
      </c>
      <c r="N11" s="109">
        <f t="shared" si="0"/>
        <v>0</v>
      </c>
      <c r="O11" s="109">
        <f>SUM(O5+O6+O9)</f>
        <v>1500</v>
      </c>
      <c r="P11" s="89"/>
    </row>
    <row r="12" spans="1:51">
      <c r="N12" s="25" t="s">
        <v>7</v>
      </c>
      <c r="O12" s="111" t="e">
        <f>O11/$Q$3*12</f>
        <v>#DIV/0!</v>
      </c>
      <c r="P12" s="89"/>
    </row>
    <row r="13" spans="1:51">
      <c r="N13" s="25" t="s">
        <v>3</v>
      </c>
      <c r="O13" s="112" t="e">
        <f>O11/$Q$3</f>
        <v>#DIV/0!</v>
      </c>
      <c r="P13" s="89"/>
    </row>
    <row r="14" spans="1:51">
      <c r="N14" s="26"/>
      <c r="O14" s="10"/>
      <c r="P14" s="89"/>
    </row>
    <row r="15" spans="1:51">
      <c r="A15" s="4" t="s">
        <v>8</v>
      </c>
      <c r="N15" s="26"/>
      <c r="O15" s="10"/>
      <c r="P15" s="7"/>
      <c r="Q15" s="86"/>
      <c r="R15" s="97"/>
      <c r="S15" s="122" t="s">
        <v>53</v>
      </c>
      <c r="AR15" s="123"/>
      <c r="AS15" s="124"/>
      <c r="AT15" s="124"/>
      <c r="AU15" s="124"/>
      <c r="AV15" s="124"/>
      <c r="AW15" s="124"/>
      <c r="AX15" s="99"/>
      <c r="AY15" s="99"/>
    </row>
    <row r="16" spans="1:51">
      <c r="A16" s="77" t="s">
        <v>36</v>
      </c>
      <c r="C16" s="67" t="s">
        <v>22</v>
      </c>
      <c r="D16" s="67" t="s">
        <v>23</v>
      </c>
      <c r="E16" s="67" t="s">
        <v>24</v>
      </c>
      <c r="F16" s="67" t="s">
        <v>25</v>
      </c>
      <c r="G16" s="67" t="s">
        <v>26</v>
      </c>
      <c r="H16" s="67" t="s">
        <v>27</v>
      </c>
      <c r="I16" s="67" t="s">
        <v>28</v>
      </c>
      <c r="J16" s="67" t="s">
        <v>29</v>
      </c>
      <c r="K16" s="67" t="s">
        <v>30</v>
      </c>
      <c r="L16" s="67" t="s">
        <v>31</v>
      </c>
      <c r="M16" s="67" t="s">
        <v>32</v>
      </c>
      <c r="N16" s="67" t="s">
        <v>33</v>
      </c>
      <c r="O16" s="98" t="s">
        <v>2</v>
      </c>
      <c r="P16" s="98" t="s">
        <v>6</v>
      </c>
      <c r="Q16" s="67"/>
      <c r="R16" s="67" t="s">
        <v>59</v>
      </c>
      <c r="S16" s="131">
        <v>1</v>
      </c>
      <c r="T16" s="131">
        <v>2</v>
      </c>
      <c r="U16" s="131">
        <v>3</v>
      </c>
      <c r="V16" s="131">
        <v>4</v>
      </c>
      <c r="W16" s="131">
        <v>5</v>
      </c>
      <c r="X16" s="131">
        <v>6</v>
      </c>
      <c r="Y16" s="131">
        <v>7</v>
      </c>
      <c r="Z16" s="131">
        <v>8</v>
      </c>
      <c r="AA16" s="131">
        <v>9</v>
      </c>
      <c r="AB16" s="131">
        <v>10</v>
      </c>
      <c r="AC16" s="131">
        <v>11</v>
      </c>
      <c r="AD16" s="131">
        <v>12</v>
      </c>
      <c r="AE16" s="131">
        <v>13</v>
      </c>
      <c r="AF16" s="131">
        <v>14</v>
      </c>
      <c r="AG16" s="131">
        <v>15</v>
      </c>
      <c r="AH16" s="131">
        <v>16</v>
      </c>
      <c r="AI16" s="131">
        <v>17</v>
      </c>
      <c r="AJ16" s="131">
        <v>18</v>
      </c>
      <c r="AK16" s="131">
        <v>19</v>
      </c>
      <c r="AL16" s="131">
        <v>20</v>
      </c>
      <c r="AM16" s="131">
        <v>21</v>
      </c>
      <c r="AN16" s="131">
        <v>22</v>
      </c>
      <c r="AO16" s="131">
        <v>23</v>
      </c>
      <c r="AP16" s="131">
        <v>24</v>
      </c>
      <c r="AQ16" s="131">
        <v>25</v>
      </c>
      <c r="AR16" s="131">
        <v>26</v>
      </c>
      <c r="AS16" s="131">
        <v>27</v>
      </c>
      <c r="AT16" s="131">
        <v>28</v>
      </c>
      <c r="AU16" s="131">
        <v>29</v>
      </c>
      <c r="AV16" s="131">
        <v>30</v>
      </c>
      <c r="AW16" s="131">
        <v>31</v>
      </c>
      <c r="AX16" s="99"/>
      <c r="AY16" s="99"/>
    </row>
    <row r="17" spans="1:62">
      <c r="A17" s="42" t="s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45">
        <f>SUM(C17:N17)</f>
        <v>0</v>
      </c>
      <c r="P17" s="45" t="e">
        <f t="shared" ref="P17:P24" si="1">O17/$Q$3</f>
        <v>#DIV/0!</v>
      </c>
      <c r="Q17" s="102"/>
      <c r="R17" s="132">
        <f>SUM(S17:AP17)</f>
        <v>0</v>
      </c>
      <c r="S17" s="125"/>
      <c r="T17" s="126"/>
      <c r="U17" s="126"/>
      <c r="V17" s="126"/>
      <c r="W17" s="125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90"/>
    </row>
    <row r="18" spans="1:62">
      <c r="A18" s="43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27"/>
      <c r="M18" s="31"/>
      <c r="N18" s="31"/>
      <c r="O18" s="45">
        <f t="shared" ref="O18:O33" si="2">SUM(C18:N18)</f>
        <v>0</v>
      </c>
      <c r="P18" s="45" t="e">
        <f t="shared" si="1"/>
        <v>#DIV/0!</v>
      </c>
      <c r="Q18" s="102"/>
      <c r="R18" s="132">
        <f t="shared" ref="R18:R22" si="3">SUM(S18:AP18)</f>
        <v>0</v>
      </c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99"/>
      <c r="AY18" s="99"/>
    </row>
    <row r="19" spans="1:62">
      <c r="A19" s="96" t="s">
        <v>56</v>
      </c>
      <c r="C19" s="31"/>
      <c r="D19" s="31"/>
      <c r="E19" s="31"/>
      <c r="F19" s="31"/>
      <c r="G19" s="31"/>
      <c r="H19" s="31"/>
      <c r="I19" s="31"/>
      <c r="J19" s="31"/>
      <c r="K19" s="31"/>
      <c r="L19" s="27"/>
      <c r="M19" s="31"/>
      <c r="N19" s="31"/>
      <c r="O19" s="45">
        <f t="shared" si="2"/>
        <v>0</v>
      </c>
      <c r="P19" s="45" t="e">
        <f t="shared" si="1"/>
        <v>#DIV/0!</v>
      </c>
      <c r="Q19" s="102"/>
      <c r="R19" s="132">
        <f t="shared" si="3"/>
        <v>0</v>
      </c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99"/>
      <c r="AY19" s="99"/>
    </row>
    <row r="20" spans="1:62" s="84" customFormat="1">
      <c r="A20" s="96" t="s">
        <v>55</v>
      </c>
      <c r="B20" s="8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5">
        <f t="shared" ref="O20" si="4">SUM(C20:N20)</f>
        <v>0</v>
      </c>
      <c r="P20" s="45" t="e">
        <f t="shared" ref="P20" si="5">O20/$Q$3</f>
        <v>#DIV/0!</v>
      </c>
      <c r="Q20" s="102"/>
      <c r="R20" s="132">
        <f t="shared" si="3"/>
        <v>0</v>
      </c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99"/>
      <c r="AY20" s="99"/>
    </row>
    <row r="21" spans="1:62" s="84" customFormat="1">
      <c r="A21" s="96" t="s">
        <v>49</v>
      </c>
      <c r="B21" s="8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45">
        <f t="shared" si="2"/>
        <v>0</v>
      </c>
      <c r="P21" s="45" t="e">
        <f t="shared" si="1"/>
        <v>#DIV/0!</v>
      </c>
      <c r="Q21" s="102"/>
      <c r="R21" s="132">
        <f t="shared" si="3"/>
        <v>0</v>
      </c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99"/>
      <c r="AY21" s="99"/>
    </row>
    <row r="22" spans="1:62" ht="13.5" thickBot="1">
      <c r="A22" s="80" t="s">
        <v>50</v>
      </c>
      <c r="B22" s="2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139">
        <f t="shared" si="2"/>
        <v>0</v>
      </c>
      <c r="P22" s="139" t="e">
        <f t="shared" si="1"/>
        <v>#DIV/0!</v>
      </c>
      <c r="Q22" s="102"/>
      <c r="R22" s="132">
        <f t="shared" si="3"/>
        <v>0</v>
      </c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99"/>
      <c r="AY22" s="99"/>
    </row>
    <row r="23" spans="1:62">
      <c r="A23" s="78" t="s">
        <v>37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1"/>
      <c r="R23" s="133" t="s">
        <v>60</v>
      </c>
      <c r="S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4"/>
      <c r="AT23" s="124"/>
      <c r="AU23" s="124"/>
      <c r="AV23" s="124"/>
      <c r="AW23" s="124"/>
      <c r="AX23" s="99"/>
      <c r="AY23" s="99"/>
    </row>
    <row r="24" spans="1:62">
      <c r="A24" s="96" t="s">
        <v>61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45">
        <f t="shared" si="2"/>
        <v>0</v>
      </c>
      <c r="P24" s="45" t="e">
        <f t="shared" si="1"/>
        <v>#DIV/0!</v>
      </c>
      <c r="S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3"/>
      <c r="AS24" s="124"/>
      <c r="AT24" s="124"/>
      <c r="AU24" s="124"/>
      <c r="AV24" s="124"/>
      <c r="AW24" s="124"/>
      <c r="AX24" s="99"/>
      <c r="AY24" s="99"/>
    </row>
    <row r="25" spans="1:62">
      <c r="A25" s="96" t="s">
        <v>62</v>
      </c>
      <c r="C25" s="79"/>
      <c r="D25" s="79"/>
      <c r="E25" s="79"/>
      <c r="F25" s="79"/>
      <c r="G25" s="79"/>
      <c r="I25" s="79"/>
      <c r="J25" s="79"/>
      <c r="K25" s="27"/>
      <c r="L25" s="27"/>
      <c r="M25" s="27"/>
      <c r="N25" s="27"/>
      <c r="O25" s="45">
        <f t="shared" si="2"/>
        <v>0</v>
      </c>
      <c r="P25" s="45" t="e">
        <f t="shared" ref="P25:P34" si="6">O25/$Q$3</f>
        <v>#DIV/0!</v>
      </c>
      <c r="S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3"/>
      <c r="AS25" s="124"/>
      <c r="AT25" s="124"/>
      <c r="AU25" s="124"/>
      <c r="AV25" s="124"/>
      <c r="AW25" s="124"/>
      <c r="AX25" s="99"/>
      <c r="AY25" s="99"/>
    </row>
    <row r="26" spans="1:62">
      <c r="A26" s="96" t="s">
        <v>43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45">
        <f t="shared" si="2"/>
        <v>0</v>
      </c>
      <c r="P26" s="45" t="e">
        <f t="shared" si="6"/>
        <v>#DIV/0!</v>
      </c>
      <c r="S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3"/>
      <c r="AS26" s="124"/>
      <c r="AT26" s="124"/>
      <c r="AU26" s="124"/>
      <c r="AV26" s="124"/>
      <c r="AW26" s="124"/>
      <c r="AX26" s="99"/>
      <c r="AY26" s="99"/>
    </row>
    <row r="27" spans="1:62">
      <c r="A27" s="96" t="s">
        <v>42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45">
        <f t="shared" si="2"/>
        <v>0</v>
      </c>
      <c r="P27" s="45" t="e">
        <f t="shared" si="6"/>
        <v>#DIV/0!</v>
      </c>
      <c r="S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3"/>
      <c r="AS27" s="124"/>
      <c r="AT27" s="124"/>
      <c r="AU27" s="124"/>
      <c r="AV27" s="124"/>
      <c r="AW27" s="124"/>
      <c r="AX27" s="99"/>
      <c r="AY27" s="99"/>
    </row>
    <row r="28" spans="1:62">
      <c r="A28" s="96" t="s">
        <v>63</v>
      </c>
      <c r="C28" s="92"/>
      <c r="D28" s="92"/>
      <c r="E28" s="116"/>
      <c r="F28" s="92"/>
      <c r="G28" s="92"/>
      <c r="H28" s="92"/>
      <c r="I28" s="92"/>
      <c r="J28" s="92"/>
      <c r="K28" s="92"/>
      <c r="L28" s="92"/>
      <c r="M28" s="92"/>
      <c r="N28" s="92"/>
      <c r="O28" s="45">
        <f t="shared" si="2"/>
        <v>0</v>
      </c>
      <c r="P28" s="45" t="e">
        <f t="shared" si="6"/>
        <v>#DIV/0!</v>
      </c>
      <c r="S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3"/>
      <c r="AS28" s="124"/>
      <c r="AT28" s="129"/>
      <c r="AU28" s="124"/>
      <c r="AV28" s="124"/>
      <c r="AW28" s="124"/>
      <c r="AX28" s="99"/>
      <c r="AY28" s="99"/>
    </row>
    <row r="29" spans="1:62">
      <c r="A29" s="78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S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4"/>
      <c r="AT29" s="124"/>
      <c r="AU29" s="124"/>
      <c r="AV29" s="124"/>
      <c r="AW29" s="124"/>
      <c r="AX29" s="99"/>
      <c r="AY29" s="99"/>
    </row>
    <row r="30" spans="1:62">
      <c r="A30" s="96" t="s">
        <v>10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45">
        <f t="shared" si="2"/>
        <v>0</v>
      </c>
      <c r="P30" s="45" t="e">
        <f t="shared" si="6"/>
        <v>#DIV/0!</v>
      </c>
      <c r="S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3"/>
      <c r="AS30" s="124"/>
      <c r="AT30" s="124"/>
      <c r="AU30" s="124"/>
      <c r="AV30" s="124"/>
      <c r="AW30" s="124"/>
      <c r="AX30" s="99"/>
      <c r="AY30" s="99"/>
    </row>
    <row r="31" spans="1:62" s="84" customFormat="1">
      <c r="A31" s="96" t="s">
        <v>44</v>
      </c>
      <c r="B31" s="85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45">
        <f t="shared" si="2"/>
        <v>0</v>
      </c>
      <c r="P31" s="45" t="e">
        <f t="shared" si="6"/>
        <v>#DIV/0!</v>
      </c>
      <c r="S31" s="127"/>
      <c r="T31" s="121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3"/>
      <c r="AS31" s="124"/>
      <c r="AT31" s="124"/>
      <c r="AU31" s="124"/>
      <c r="AV31" s="124"/>
      <c r="AW31" s="124"/>
      <c r="AX31" s="99"/>
      <c r="AY31" s="99"/>
    </row>
    <row r="32" spans="1:62" s="84" customFormat="1">
      <c r="A32" s="96" t="s">
        <v>54</v>
      </c>
      <c r="B32" s="85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45">
        <f t="shared" ref="O32" si="7">SUM(C32:N32)</f>
        <v>0</v>
      </c>
      <c r="P32" s="45" t="e">
        <f t="shared" ref="P32" si="8">O32/$Q$3</f>
        <v>#DIV/0!</v>
      </c>
      <c r="S32" s="127"/>
      <c r="T32" s="121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3"/>
      <c r="AS32" s="124"/>
      <c r="AT32" s="124"/>
      <c r="AU32" s="124"/>
      <c r="AV32" s="124"/>
      <c r="AW32" s="124"/>
      <c r="AX32" s="99"/>
      <c r="AY32" s="99"/>
    </row>
    <row r="33" spans="1:51" s="84" customFormat="1" ht="13.5" thickBot="1">
      <c r="A33" s="96" t="s">
        <v>45</v>
      </c>
      <c r="B33" s="85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45">
        <f t="shared" si="2"/>
        <v>0</v>
      </c>
      <c r="P33" s="45" t="e">
        <f t="shared" si="6"/>
        <v>#DIV/0!</v>
      </c>
      <c r="S33" s="127"/>
      <c r="T33" s="121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3"/>
      <c r="AS33" s="124"/>
      <c r="AT33" s="124"/>
      <c r="AU33" s="124"/>
      <c r="AV33" s="124"/>
      <c r="AW33" s="124"/>
      <c r="AX33" s="99"/>
      <c r="AY33" s="99"/>
    </row>
    <row r="34" spans="1:51" ht="13.5" thickBot="1">
      <c r="A34" s="33" t="s">
        <v>11</v>
      </c>
      <c r="C34" s="105">
        <f t="shared" ref="C34:O34" si="9">SUM(C17:C33)</f>
        <v>0</v>
      </c>
      <c r="D34" s="106">
        <f t="shared" si="9"/>
        <v>0</v>
      </c>
      <c r="E34" s="106">
        <f t="shared" si="9"/>
        <v>0</v>
      </c>
      <c r="F34" s="106">
        <f t="shared" si="9"/>
        <v>0</v>
      </c>
      <c r="G34" s="106">
        <f t="shared" si="9"/>
        <v>0</v>
      </c>
      <c r="H34" s="106">
        <f t="shared" si="9"/>
        <v>0</v>
      </c>
      <c r="I34" s="106">
        <f t="shared" si="9"/>
        <v>0</v>
      </c>
      <c r="J34" s="106">
        <f t="shared" si="9"/>
        <v>0</v>
      </c>
      <c r="K34" s="106">
        <f t="shared" si="9"/>
        <v>0</v>
      </c>
      <c r="L34" s="106">
        <f t="shared" si="9"/>
        <v>0</v>
      </c>
      <c r="M34" s="106">
        <f t="shared" si="9"/>
        <v>0</v>
      </c>
      <c r="N34" s="106">
        <f t="shared" si="9"/>
        <v>0</v>
      </c>
      <c r="O34" s="52">
        <f t="shared" si="9"/>
        <v>0</v>
      </c>
      <c r="P34" s="117" t="e">
        <f t="shared" si="6"/>
        <v>#DIV/0!</v>
      </c>
      <c r="AR34" s="124"/>
      <c r="AS34" s="124"/>
      <c r="AT34" s="130"/>
      <c r="AU34" s="124"/>
      <c r="AV34" s="124"/>
      <c r="AW34" s="124"/>
      <c r="AX34" s="114"/>
      <c r="AY34" s="115"/>
    </row>
    <row r="35" spans="1:51">
      <c r="A35" s="1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98" t="s">
        <v>2</v>
      </c>
      <c r="P35" s="98" t="s">
        <v>6</v>
      </c>
      <c r="AR35" s="124"/>
      <c r="AS35" s="124"/>
      <c r="AT35" s="124"/>
      <c r="AU35" s="124"/>
      <c r="AV35" s="124"/>
      <c r="AW35" s="124"/>
      <c r="AX35" s="99"/>
      <c r="AY35" s="99"/>
    </row>
    <row r="36" spans="1:51">
      <c r="A36" s="107" t="s">
        <v>39</v>
      </c>
      <c r="C36" s="104">
        <f>SUM(C59)</f>
        <v>5</v>
      </c>
      <c r="D36" s="104">
        <f>SUM(C71)</f>
        <v>0</v>
      </c>
      <c r="E36" s="104">
        <f>SUM(C86)</f>
        <v>0</v>
      </c>
      <c r="F36" s="104">
        <f>SUM(C101)</f>
        <v>0</v>
      </c>
      <c r="G36" s="104">
        <f>SUM(C116)</f>
        <v>0</v>
      </c>
      <c r="H36" s="104">
        <f>SUM(C130)</f>
        <v>0</v>
      </c>
      <c r="I36" s="104">
        <f>SUM(C144)</f>
        <v>0</v>
      </c>
      <c r="J36" s="104">
        <f>SUM(C159)</f>
        <v>0</v>
      </c>
      <c r="K36" s="104">
        <f>SUM(C174)</f>
        <v>0</v>
      </c>
      <c r="L36" s="104">
        <f>SUM(C190)</f>
        <v>0</v>
      </c>
      <c r="M36" s="104">
        <f>SUM(C209)</f>
        <v>0</v>
      </c>
      <c r="N36" s="104">
        <f>SUM(C226)</f>
        <v>0</v>
      </c>
      <c r="O36" s="118">
        <f>SUM(C36:N36)</f>
        <v>5</v>
      </c>
      <c r="P36" s="119" t="e">
        <f>O36/$Q$3</f>
        <v>#DIV/0!</v>
      </c>
      <c r="AR36" s="124"/>
      <c r="AS36" s="124"/>
      <c r="AT36" s="124"/>
      <c r="AU36" s="124"/>
      <c r="AV36" s="124"/>
      <c r="AW36" s="124"/>
      <c r="AX36" s="39"/>
      <c r="AY36" s="113"/>
    </row>
    <row r="37" spans="1:51">
      <c r="A37" s="82" t="s">
        <v>41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6"/>
      <c r="P37" s="16"/>
      <c r="AR37" s="124"/>
      <c r="AS37" s="124"/>
      <c r="AT37" s="124"/>
      <c r="AU37" s="124"/>
      <c r="AV37" s="124"/>
      <c r="AW37" s="124"/>
      <c r="AX37" s="99"/>
      <c r="AY37" s="99"/>
    </row>
    <row r="38" spans="1:51" ht="13.5" thickBot="1">
      <c r="A38" s="82"/>
      <c r="C38" s="67" t="s">
        <v>22</v>
      </c>
      <c r="D38" s="67" t="s">
        <v>23</v>
      </c>
      <c r="E38" s="67" t="s">
        <v>24</v>
      </c>
      <c r="F38" s="67" t="s">
        <v>25</v>
      </c>
      <c r="G38" s="67" t="s">
        <v>26</v>
      </c>
      <c r="H38" s="67" t="s">
        <v>27</v>
      </c>
      <c r="I38" s="67" t="s">
        <v>28</v>
      </c>
      <c r="J38" s="67" t="s">
        <v>29</v>
      </c>
      <c r="K38" s="67" t="s">
        <v>30</v>
      </c>
      <c r="L38" s="67" t="s">
        <v>31</v>
      </c>
      <c r="M38" s="67" t="s">
        <v>32</v>
      </c>
      <c r="N38" s="67" t="s">
        <v>33</v>
      </c>
      <c r="O38" s="98" t="s">
        <v>2</v>
      </c>
      <c r="P38" s="98" t="s">
        <v>6</v>
      </c>
      <c r="AR38" s="124"/>
      <c r="AS38" s="124"/>
      <c r="AT38" s="124"/>
      <c r="AU38" s="124"/>
      <c r="AV38" s="124"/>
      <c r="AW38" s="124"/>
      <c r="AX38" s="99"/>
      <c r="AY38" s="99"/>
    </row>
    <row r="39" spans="1:51" ht="13.5" thickBot="1">
      <c r="A39" s="107" t="s">
        <v>13</v>
      </c>
      <c r="C39" s="49">
        <f>SUM(C34:C36)</f>
        <v>5</v>
      </c>
      <c r="D39" s="50">
        <f t="shared" ref="D39:N39" si="10">SUM(D34:D36)</f>
        <v>0</v>
      </c>
      <c r="E39" s="50">
        <f t="shared" si="10"/>
        <v>0</v>
      </c>
      <c r="F39" s="50">
        <f t="shared" si="10"/>
        <v>0</v>
      </c>
      <c r="G39" s="50">
        <f t="shared" si="10"/>
        <v>0</v>
      </c>
      <c r="H39" s="50">
        <f t="shared" si="10"/>
        <v>0</v>
      </c>
      <c r="I39" s="50">
        <f t="shared" si="10"/>
        <v>0</v>
      </c>
      <c r="J39" s="50">
        <f t="shared" si="10"/>
        <v>0</v>
      </c>
      <c r="K39" s="50">
        <f t="shared" si="10"/>
        <v>0</v>
      </c>
      <c r="L39" s="50">
        <f t="shared" si="10"/>
        <v>0</v>
      </c>
      <c r="M39" s="50">
        <f t="shared" si="10"/>
        <v>0</v>
      </c>
      <c r="N39" s="50">
        <f t="shared" si="10"/>
        <v>0</v>
      </c>
      <c r="O39" s="52">
        <f>SUM(C39:N39)</f>
        <v>5</v>
      </c>
      <c r="P39" s="51" t="e">
        <f>O39/$Q$3</f>
        <v>#DIV/0!</v>
      </c>
    </row>
    <row r="40" spans="1:51">
      <c r="A40" s="110" t="s">
        <v>47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6"/>
      <c r="P40" s="100"/>
    </row>
    <row r="41" spans="1:51" ht="13.5" thickBot="1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98" t="s">
        <v>2</v>
      </c>
      <c r="P41" s="98" t="s">
        <v>6</v>
      </c>
    </row>
    <row r="42" spans="1:51" ht="13.5" thickBot="1">
      <c r="A42" s="108" t="s">
        <v>35</v>
      </c>
      <c r="C42" s="46">
        <f t="shared" ref="C42:N42" si="11">SUM(C11-C39)</f>
        <v>1495</v>
      </c>
      <c r="D42" s="47">
        <f t="shared" si="11"/>
        <v>0</v>
      </c>
      <c r="E42" s="47">
        <f t="shared" si="11"/>
        <v>0</v>
      </c>
      <c r="F42" s="47">
        <f t="shared" si="11"/>
        <v>0</v>
      </c>
      <c r="G42" s="47">
        <f t="shared" si="11"/>
        <v>0</v>
      </c>
      <c r="H42" s="47">
        <f t="shared" si="11"/>
        <v>0</v>
      </c>
      <c r="I42" s="47">
        <f t="shared" si="11"/>
        <v>0</v>
      </c>
      <c r="J42" s="47">
        <f t="shared" si="11"/>
        <v>0</v>
      </c>
      <c r="K42" s="47">
        <f t="shared" si="11"/>
        <v>0</v>
      </c>
      <c r="L42" s="47">
        <f t="shared" si="11"/>
        <v>0</v>
      </c>
      <c r="M42" s="47">
        <f t="shared" si="11"/>
        <v>0</v>
      </c>
      <c r="N42" s="47">
        <f t="shared" si="11"/>
        <v>0</v>
      </c>
      <c r="O42" s="44">
        <f>SUM(C42:N42)</f>
        <v>1495</v>
      </c>
      <c r="P42" s="48" t="e">
        <f t="shared" ref="P42" si="12">O42/$Q$3</f>
        <v>#DIV/0!</v>
      </c>
      <c r="Q42" s="36"/>
      <c r="R42" s="93"/>
    </row>
    <row r="43" spans="1:51">
      <c r="A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6"/>
      <c r="P43" s="8"/>
      <c r="Q43" s="36"/>
      <c r="R43" s="93"/>
    </row>
    <row r="44" spans="1:51">
      <c r="A44" s="35"/>
      <c r="C44" s="7"/>
      <c r="D44" s="7"/>
      <c r="E44" s="89"/>
      <c r="F44" s="7"/>
      <c r="G44" s="7"/>
      <c r="H44" s="7"/>
      <c r="I44" s="7"/>
      <c r="J44" s="7"/>
      <c r="K44" s="7"/>
      <c r="L44" s="7"/>
      <c r="M44" s="7"/>
      <c r="N44" s="7"/>
      <c r="O44" s="68"/>
      <c r="P44" s="8"/>
      <c r="Q44" s="36"/>
      <c r="R44" s="93"/>
    </row>
    <row r="45" spans="1:51" ht="13.5" thickBot="1">
      <c r="E45" s="36"/>
      <c r="F45" s="38"/>
      <c r="M45" s="84"/>
      <c r="N45" s="84"/>
      <c r="O45" s="94"/>
      <c r="P45" s="65"/>
      <c r="Q45" s="36"/>
      <c r="R45" s="93"/>
    </row>
    <row r="46" spans="1:51">
      <c r="A46" s="146" t="s">
        <v>51</v>
      </c>
      <c r="B46" s="29"/>
      <c r="C46" s="30"/>
      <c r="D46" s="36"/>
      <c r="E46" s="38"/>
      <c r="K46" s="5"/>
      <c r="L46" s="84"/>
      <c r="M46" s="84"/>
      <c r="N46" s="84"/>
      <c r="O46" s="37"/>
      <c r="P46" s="36"/>
      <c r="Q46" s="93"/>
      <c r="R46"/>
    </row>
    <row r="47" spans="1:51" ht="13.5" thickBot="1">
      <c r="A47" s="20" t="s">
        <v>46</v>
      </c>
      <c r="B47" s="140" t="s">
        <v>34</v>
      </c>
      <c r="C47" s="76" t="s">
        <v>65</v>
      </c>
      <c r="D47" s="40"/>
      <c r="E47" s="38"/>
      <c r="K47" s="5"/>
      <c r="L47" s="39"/>
      <c r="M47" s="37"/>
      <c r="N47" s="23"/>
      <c r="O47" s="37"/>
      <c r="P47" s="36"/>
      <c r="Q47" s="93"/>
      <c r="R47"/>
    </row>
    <row r="48" spans="1:51">
      <c r="A48" s="69" t="s">
        <v>69</v>
      </c>
      <c r="B48" s="141" t="s">
        <v>22</v>
      </c>
      <c r="C48" s="70">
        <v>5</v>
      </c>
      <c r="D48" s="37"/>
      <c r="E48" s="38"/>
      <c r="L48" s="39"/>
      <c r="M48" s="37"/>
      <c r="N48" s="37"/>
      <c r="O48" s="94"/>
      <c r="P48" s="36"/>
      <c r="Q48" s="93"/>
      <c r="R48"/>
    </row>
    <row r="49" spans="1:49" s="84" customFormat="1">
      <c r="A49" s="62"/>
      <c r="B49" s="141" t="s">
        <v>22</v>
      </c>
      <c r="C49" s="63"/>
      <c r="D49" s="94"/>
      <c r="E49" s="95"/>
      <c r="F49" s="85"/>
      <c r="G49" s="85"/>
      <c r="H49" s="85"/>
      <c r="I49" s="85"/>
      <c r="J49" s="85"/>
      <c r="K49" s="85"/>
      <c r="L49" s="39"/>
      <c r="M49" s="94"/>
      <c r="N49" s="94"/>
      <c r="O49" s="94"/>
      <c r="P49" s="93"/>
      <c r="Q49" s="93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</row>
    <row r="50" spans="1:49" s="84" customFormat="1">
      <c r="A50" s="62"/>
      <c r="B50" s="141" t="s">
        <v>22</v>
      </c>
      <c r="C50" s="63"/>
      <c r="D50" s="94"/>
      <c r="E50" s="95"/>
      <c r="F50" s="85"/>
      <c r="G50" s="85"/>
      <c r="H50" s="85"/>
      <c r="I50" s="85"/>
      <c r="J50" s="85"/>
      <c r="K50" s="85"/>
      <c r="L50" s="39"/>
      <c r="M50" s="94"/>
      <c r="N50" s="94"/>
      <c r="O50" s="94"/>
      <c r="P50" s="93"/>
      <c r="Q50" s="93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</row>
    <row r="51" spans="1:49" s="84" customFormat="1">
      <c r="A51" s="62"/>
      <c r="B51" s="141" t="s">
        <v>22</v>
      </c>
      <c r="C51" s="63"/>
      <c r="D51" s="94"/>
      <c r="E51" s="95"/>
      <c r="F51" s="85"/>
      <c r="G51" s="85"/>
      <c r="H51" s="85"/>
      <c r="I51" s="85"/>
      <c r="J51" s="85"/>
      <c r="K51" s="85"/>
      <c r="L51" s="39"/>
      <c r="M51" s="94"/>
      <c r="N51" s="94"/>
      <c r="O51" s="94"/>
      <c r="P51" s="93"/>
      <c r="Q51" s="93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</row>
    <row r="52" spans="1:49" s="84" customFormat="1">
      <c r="A52" s="62"/>
      <c r="B52" s="141" t="s">
        <v>22</v>
      </c>
      <c r="C52" s="63"/>
      <c r="D52" s="94"/>
      <c r="E52" s="95"/>
      <c r="F52" s="85"/>
      <c r="G52" s="85"/>
      <c r="H52" s="85"/>
      <c r="I52" s="85"/>
      <c r="J52" s="85"/>
      <c r="K52" s="85"/>
      <c r="L52" s="39"/>
      <c r="M52" s="94"/>
      <c r="N52" s="94"/>
      <c r="O52" s="94"/>
      <c r="P52" s="93"/>
      <c r="Q52" s="93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</row>
    <row r="53" spans="1:49" s="84" customFormat="1">
      <c r="A53" s="62"/>
      <c r="B53" s="141" t="s">
        <v>22</v>
      </c>
      <c r="C53" s="63"/>
      <c r="D53" s="94"/>
      <c r="E53" s="95"/>
      <c r="F53" s="85"/>
      <c r="G53" s="85"/>
      <c r="H53" s="85"/>
      <c r="I53" s="85"/>
      <c r="J53" s="85"/>
      <c r="K53" s="85"/>
      <c r="L53" s="39"/>
      <c r="M53" s="94"/>
      <c r="N53" s="94"/>
      <c r="O53" s="94"/>
      <c r="P53" s="93"/>
      <c r="Q53" s="93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</row>
    <row r="54" spans="1:49" s="84" customFormat="1">
      <c r="A54" s="62"/>
      <c r="B54" s="141" t="s">
        <v>22</v>
      </c>
      <c r="C54" s="63"/>
      <c r="D54" s="94"/>
      <c r="E54" s="95"/>
      <c r="F54" s="85"/>
      <c r="G54" s="85"/>
      <c r="H54" s="85"/>
      <c r="I54" s="85"/>
      <c r="J54" s="85"/>
      <c r="K54" s="85"/>
      <c r="L54" s="39"/>
      <c r="M54" s="94"/>
      <c r="N54" s="94"/>
      <c r="O54" s="94"/>
      <c r="P54" s="93"/>
      <c r="Q54" s="93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</row>
    <row r="55" spans="1:49" s="84" customFormat="1">
      <c r="A55" s="62"/>
      <c r="B55" s="141" t="s">
        <v>22</v>
      </c>
      <c r="C55" s="63"/>
      <c r="D55" s="94"/>
      <c r="E55" s="95"/>
      <c r="F55" s="85"/>
      <c r="G55" s="85"/>
      <c r="H55" s="85"/>
      <c r="I55" s="85"/>
      <c r="J55" s="85"/>
      <c r="K55" s="85"/>
      <c r="L55" s="39"/>
      <c r="M55" s="94"/>
      <c r="N55" s="94"/>
      <c r="O55" s="94"/>
      <c r="P55" s="93"/>
      <c r="Q55" s="93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</row>
    <row r="56" spans="1:49" s="84" customFormat="1">
      <c r="A56" s="62"/>
      <c r="B56" s="141" t="s">
        <v>22</v>
      </c>
      <c r="C56" s="63"/>
      <c r="D56" s="94"/>
      <c r="E56" s="95"/>
      <c r="F56" s="85"/>
      <c r="G56" s="85"/>
      <c r="H56" s="85"/>
      <c r="I56" s="85"/>
      <c r="J56" s="85"/>
      <c r="K56" s="85"/>
      <c r="L56" s="39"/>
      <c r="M56" s="94"/>
      <c r="N56" s="94"/>
      <c r="O56" s="94"/>
      <c r="P56" s="93"/>
      <c r="Q56" s="93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</row>
    <row r="57" spans="1:49">
      <c r="A57" s="62"/>
      <c r="B57" s="141" t="s">
        <v>22</v>
      </c>
      <c r="C57" s="63"/>
      <c r="D57" s="37"/>
      <c r="E57" s="38"/>
      <c r="L57" s="39"/>
      <c r="M57" s="37"/>
      <c r="N57" s="37"/>
      <c r="O57" s="37"/>
      <c r="P57" s="36"/>
      <c r="Q57" s="93"/>
      <c r="R57"/>
    </row>
    <row r="58" spans="1:49">
      <c r="A58" s="62"/>
      <c r="B58" s="141" t="s">
        <v>22</v>
      </c>
      <c r="C58" s="63"/>
      <c r="D58" s="37"/>
      <c r="E58" s="38"/>
      <c r="L58" s="39"/>
      <c r="M58" s="37"/>
      <c r="N58" s="23"/>
      <c r="O58" s="37"/>
      <c r="P58" s="36"/>
      <c r="Q58" s="93"/>
      <c r="R58"/>
    </row>
    <row r="59" spans="1:49">
      <c r="A59" s="64"/>
      <c r="B59" s="142" t="s">
        <v>22</v>
      </c>
      <c r="C59" s="72">
        <f>SUM(C48:C58)</f>
        <v>5</v>
      </c>
      <c r="D59" s="36"/>
      <c r="E59" s="38"/>
      <c r="L59" s="39"/>
      <c r="M59" s="37"/>
      <c r="N59" s="23"/>
      <c r="O59" s="37"/>
      <c r="P59" s="36"/>
      <c r="Q59" s="93"/>
      <c r="R59"/>
    </row>
    <row r="60" spans="1:49">
      <c r="A60" s="62"/>
      <c r="B60" s="141" t="s">
        <v>23</v>
      </c>
      <c r="C60" s="63"/>
      <c r="D60" s="37"/>
      <c r="E60" s="38"/>
      <c r="L60" s="39"/>
      <c r="M60" s="37"/>
      <c r="N60" s="23"/>
      <c r="O60" s="37"/>
      <c r="P60" s="36"/>
      <c r="Q60" s="93"/>
      <c r="R60"/>
    </row>
    <row r="61" spans="1:49" s="84" customFormat="1">
      <c r="A61" s="62"/>
      <c r="B61" s="141" t="s">
        <v>23</v>
      </c>
      <c r="C61" s="63"/>
      <c r="D61" s="94"/>
      <c r="E61" s="95"/>
      <c r="F61" s="85"/>
      <c r="G61" s="85"/>
      <c r="H61" s="85"/>
      <c r="I61" s="85"/>
      <c r="J61" s="85"/>
      <c r="K61" s="85"/>
      <c r="L61" s="39"/>
      <c r="M61" s="94"/>
      <c r="N61" s="91"/>
      <c r="O61" s="94"/>
      <c r="P61" s="93"/>
      <c r="Q61" s="93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</row>
    <row r="62" spans="1:49" s="84" customFormat="1">
      <c r="A62" s="62"/>
      <c r="B62" s="141" t="s">
        <v>23</v>
      </c>
      <c r="C62" s="63"/>
      <c r="D62" s="94"/>
      <c r="E62" s="95"/>
      <c r="F62" s="85"/>
      <c r="G62" s="85"/>
      <c r="H62" s="85"/>
      <c r="I62" s="85"/>
      <c r="J62" s="85"/>
      <c r="K62" s="85"/>
      <c r="L62" s="39"/>
      <c r="M62" s="94"/>
      <c r="N62" s="91"/>
      <c r="O62" s="94"/>
      <c r="P62" s="93"/>
      <c r="Q62" s="93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</row>
    <row r="63" spans="1:49" s="84" customFormat="1">
      <c r="A63" s="62"/>
      <c r="B63" s="141" t="s">
        <v>23</v>
      </c>
      <c r="C63" s="63"/>
      <c r="D63" s="94"/>
      <c r="E63" s="95"/>
      <c r="F63" s="85"/>
      <c r="G63" s="85"/>
      <c r="H63" s="85"/>
      <c r="I63" s="85"/>
      <c r="J63" s="85"/>
      <c r="K63" s="85"/>
      <c r="L63" s="39"/>
      <c r="M63" s="94"/>
      <c r="N63" s="91"/>
      <c r="O63" s="94"/>
      <c r="P63" s="93"/>
      <c r="Q63" s="93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</row>
    <row r="64" spans="1:49" s="84" customFormat="1">
      <c r="A64" s="62"/>
      <c r="B64" s="141" t="s">
        <v>23</v>
      </c>
      <c r="C64" s="63"/>
      <c r="D64" s="94"/>
      <c r="E64" s="95"/>
      <c r="F64" s="85"/>
      <c r="G64" s="85"/>
      <c r="H64" s="85"/>
      <c r="I64" s="85"/>
      <c r="J64" s="85"/>
      <c r="K64" s="85"/>
      <c r="L64" s="39"/>
      <c r="M64" s="94"/>
      <c r="N64" s="91"/>
      <c r="O64" s="94"/>
      <c r="P64" s="93"/>
      <c r="Q64" s="93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</row>
    <row r="65" spans="1:49" s="84" customFormat="1">
      <c r="A65" s="62"/>
      <c r="B65" s="141" t="s">
        <v>23</v>
      </c>
      <c r="C65" s="63"/>
      <c r="D65" s="94"/>
      <c r="E65" s="95"/>
      <c r="F65" s="85"/>
      <c r="G65" s="85"/>
      <c r="H65" s="85"/>
      <c r="I65" s="85"/>
      <c r="J65" s="85"/>
      <c r="K65" s="85"/>
      <c r="L65" s="39"/>
      <c r="M65" s="94"/>
      <c r="N65" s="91"/>
      <c r="O65" s="94"/>
      <c r="P65" s="93"/>
      <c r="Q65" s="93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</row>
    <row r="66" spans="1:49" s="84" customFormat="1">
      <c r="A66" s="62"/>
      <c r="B66" s="141" t="s">
        <v>23</v>
      </c>
      <c r="C66" s="63"/>
      <c r="D66" s="94"/>
      <c r="E66" s="95"/>
      <c r="F66" s="85"/>
      <c r="G66" s="85"/>
      <c r="H66" s="85"/>
      <c r="I66" s="85"/>
      <c r="J66" s="85"/>
      <c r="K66" s="85"/>
      <c r="L66" s="39"/>
      <c r="M66" s="94"/>
      <c r="N66" s="91"/>
      <c r="O66" s="94"/>
      <c r="P66" s="93"/>
      <c r="Q66" s="93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</row>
    <row r="67" spans="1:49" s="84" customFormat="1">
      <c r="A67" s="62"/>
      <c r="B67" s="141" t="s">
        <v>23</v>
      </c>
      <c r="C67" s="63"/>
      <c r="D67" s="94"/>
      <c r="E67" s="95"/>
      <c r="F67" s="85"/>
      <c r="G67" s="85"/>
      <c r="H67" s="85"/>
      <c r="I67" s="85"/>
      <c r="J67" s="85"/>
      <c r="K67" s="85"/>
      <c r="L67" s="39"/>
      <c r="M67" s="94"/>
      <c r="N67" s="91"/>
      <c r="O67" s="94"/>
      <c r="P67" s="93"/>
      <c r="Q67" s="93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</row>
    <row r="68" spans="1:49" s="84" customFormat="1">
      <c r="A68" s="62"/>
      <c r="B68" s="141" t="s">
        <v>23</v>
      </c>
      <c r="C68" s="63"/>
      <c r="D68" s="94"/>
      <c r="E68" s="95"/>
      <c r="F68" s="85"/>
      <c r="G68" s="85"/>
      <c r="H68" s="85"/>
      <c r="I68" s="85"/>
      <c r="J68" s="85"/>
      <c r="K68" s="85"/>
      <c r="L68" s="39"/>
      <c r="M68" s="94"/>
      <c r="N68" s="91"/>
      <c r="O68" s="94"/>
      <c r="P68" s="93"/>
      <c r="Q68" s="93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</row>
    <row r="69" spans="1:49">
      <c r="A69" s="62"/>
      <c r="B69" s="141" t="s">
        <v>23</v>
      </c>
      <c r="C69" s="63"/>
      <c r="D69" s="37"/>
      <c r="E69" s="38"/>
      <c r="L69" s="39"/>
      <c r="M69" s="37"/>
      <c r="N69" s="23"/>
      <c r="O69" s="37"/>
      <c r="P69" s="36"/>
      <c r="Q69" s="93"/>
      <c r="R69"/>
    </row>
    <row r="70" spans="1:49">
      <c r="A70" s="62"/>
      <c r="B70" s="141" t="s">
        <v>23</v>
      </c>
      <c r="C70" s="63"/>
      <c r="D70" s="37"/>
      <c r="E70" s="38"/>
      <c r="K70" s="5"/>
      <c r="L70" s="2"/>
      <c r="N70" s="23"/>
      <c r="O70" s="37"/>
      <c r="P70" s="36"/>
      <c r="Q70" s="93"/>
      <c r="R70"/>
    </row>
    <row r="71" spans="1:49">
      <c r="A71" s="64"/>
      <c r="B71" s="142" t="s">
        <v>23</v>
      </c>
      <c r="C71" s="72">
        <f>SUM(C60:C70)</f>
        <v>0</v>
      </c>
      <c r="D71" s="36"/>
      <c r="E71" s="38"/>
      <c r="J71" s="85"/>
      <c r="K71" s="88"/>
      <c r="L71" s="85"/>
      <c r="M71" s="85"/>
      <c r="N71" s="91"/>
      <c r="O71" s="37"/>
      <c r="P71" s="36"/>
      <c r="Q71" s="93"/>
      <c r="R71"/>
    </row>
    <row r="72" spans="1:49">
      <c r="A72" s="62"/>
      <c r="B72" s="141" t="s">
        <v>24</v>
      </c>
      <c r="C72" s="63"/>
      <c r="D72" s="36"/>
      <c r="E72" s="38"/>
      <c r="K72" s="5"/>
      <c r="L72" s="2"/>
      <c r="N72" s="23"/>
      <c r="O72" s="37"/>
      <c r="P72" s="36"/>
      <c r="Q72" s="93"/>
      <c r="R72"/>
    </row>
    <row r="73" spans="1:49" s="84" customFormat="1">
      <c r="A73" s="62"/>
      <c r="B73" s="141" t="s">
        <v>24</v>
      </c>
      <c r="C73" s="63"/>
      <c r="D73" s="93"/>
      <c r="E73" s="95"/>
      <c r="F73" s="85"/>
      <c r="G73" s="85"/>
      <c r="H73" s="85"/>
      <c r="I73" s="85"/>
      <c r="J73" s="85"/>
      <c r="K73" s="88"/>
      <c r="L73" s="85"/>
      <c r="M73" s="85"/>
      <c r="N73" s="91"/>
      <c r="O73" s="94"/>
      <c r="P73" s="93"/>
      <c r="Q73" s="93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</row>
    <row r="74" spans="1:49" s="84" customFormat="1">
      <c r="A74" s="62"/>
      <c r="B74" s="141" t="s">
        <v>24</v>
      </c>
      <c r="C74" s="63"/>
      <c r="D74" s="93"/>
      <c r="E74" s="95"/>
      <c r="F74" s="85"/>
      <c r="G74" s="85"/>
      <c r="H74" s="85"/>
      <c r="I74" s="85"/>
      <c r="J74" s="85"/>
      <c r="K74" s="88"/>
      <c r="L74" s="85"/>
      <c r="M74" s="85"/>
      <c r="N74" s="91"/>
      <c r="O74" s="94"/>
      <c r="P74" s="93"/>
      <c r="Q74" s="93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</row>
    <row r="75" spans="1:49" s="84" customFormat="1">
      <c r="A75" s="62"/>
      <c r="B75" s="141" t="s">
        <v>24</v>
      </c>
      <c r="C75" s="63"/>
      <c r="D75" s="93"/>
      <c r="E75" s="95"/>
      <c r="F75" s="85"/>
      <c r="G75" s="85"/>
      <c r="H75" s="85"/>
      <c r="I75" s="85"/>
      <c r="J75" s="85"/>
      <c r="K75" s="88"/>
      <c r="L75" s="85"/>
      <c r="M75" s="85"/>
      <c r="N75" s="91"/>
      <c r="O75" s="94"/>
      <c r="P75" s="93"/>
      <c r="Q75" s="93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</row>
    <row r="76" spans="1:49" s="84" customFormat="1">
      <c r="A76" s="62"/>
      <c r="B76" s="141" t="s">
        <v>24</v>
      </c>
      <c r="C76" s="63"/>
      <c r="D76" s="93"/>
      <c r="E76" s="95"/>
      <c r="F76" s="85"/>
      <c r="G76" s="85"/>
      <c r="H76" s="85"/>
      <c r="I76" s="85"/>
      <c r="J76" s="85"/>
      <c r="K76" s="88"/>
      <c r="L76" s="85"/>
      <c r="M76" s="85"/>
      <c r="N76" s="91"/>
      <c r="O76" s="94"/>
      <c r="P76" s="93"/>
      <c r="Q76" s="93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</row>
    <row r="77" spans="1:49" s="84" customFormat="1">
      <c r="A77" s="62"/>
      <c r="B77" s="141" t="s">
        <v>24</v>
      </c>
      <c r="C77" s="63"/>
      <c r="D77" s="93"/>
      <c r="E77" s="95"/>
      <c r="F77" s="85"/>
      <c r="G77" s="85"/>
      <c r="H77" s="85"/>
      <c r="I77" s="85"/>
      <c r="J77" s="85"/>
      <c r="K77" s="88"/>
      <c r="L77" s="85"/>
      <c r="M77" s="85"/>
      <c r="N77" s="91"/>
      <c r="O77" s="94"/>
      <c r="P77" s="93"/>
      <c r="Q77" s="93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</row>
    <row r="78" spans="1:49" s="84" customFormat="1">
      <c r="A78" s="62"/>
      <c r="B78" s="141" t="s">
        <v>24</v>
      </c>
      <c r="C78" s="63"/>
      <c r="D78" s="93"/>
      <c r="E78" s="95"/>
      <c r="F78" s="85"/>
      <c r="G78" s="85"/>
      <c r="H78" s="85"/>
      <c r="I78" s="85"/>
      <c r="J78" s="85"/>
      <c r="K78" s="88"/>
      <c r="L78" s="85"/>
      <c r="M78" s="85"/>
      <c r="N78" s="91"/>
      <c r="O78" s="94"/>
      <c r="P78" s="93"/>
      <c r="Q78" s="93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</row>
    <row r="79" spans="1:49" s="84" customFormat="1">
      <c r="A79" s="62"/>
      <c r="B79" s="141" t="s">
        <v>24</v>
      </c>
      <c r="C79" s="63"/>
      <c r="D79" s="93"/>
      <c r="E79" s="95"/>
      <c r="F79" s="85"/>
      <c r="G79" s="85"/>
      <c r="H79" s="85"/>
      <c r="I79" s="85"/>
      <c r="J79" s="85"/>
      <c r="K79" s="88"/>
      <c r="L79" s="85"/>
      <c r="M79" s="85"/>
      <c r="N79" s="91"/>
      <c r="O79" s="94"/>
      <c r="P79" s="93"/>
      <c r="Q79" s="93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</row>
    <row r="80" spans="1:49" s="84" customFormat="1">
      <c r="A80" s="62"/>
      <c r="B80" s="141" t="s">
        <v>24</v>
      </c>
      <c r="C80" s="63"/>
      <c r="D80" s="93"/>
      <c r="E80" s="95"/>
      <c r="F80" s="85"/>
      <c r="G80" s="85"/>
      <c r="H80" s="85"/>
      <c r="I80" s="85"/>
      <c r="J80" s="85"/>
      <c r="K80" s="88"/>
      <c r="L80" s="85"/>
      <c r="M80" s="85"/>
      <c r="N80" s="91"/>
      <c r="O80" s="94"/>
      <c r="P80" s="93"/>
      <c r="Q80" s="93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</row>
    <row r="81" spans="1:49" s="84" customFormat="1">
      <c r="A81" s="62"/>
      <c r="B81" s="141" t="s">
        <v>24</v>
      </c>
      <c r="C81" s="63"/>
      <c r="D81" s="93"/>
      <c r="E81" s="95"/>
      <c r="F81" s="85"/>
      <c r="G81" s="85"/>
      <c r="H81" s="85"/>
      <c r="I81" s="85"/>
      <c r="J81" s="85"/>
      <c r="K81" s="88"/>
      <c r="L81" s="85"/>
      <c r="M81" s="85"/>
      <c r="N81" s="91"/>
      <c r="O81" s="94"/>
      <c r="P81" s="93"/>
      <c r="Q81" s="93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</row>
    <row r="82" spans="1:49">
      <c r="A82" s="62"/>
      <c r="B82" s="141" t="s">
        <v>24</v>
      </c>
      <c r="C82" s="63"/>
      <c r="D82" s="36"/>
      <c r="E82" s="38"/>
      <c r="K82" s="5"/>
      <c r="L82" s="2"/>
      <c r="N82" s="23"/>
      <c r="O82" s="37"/>
      <c r="P82" s="36"/>
      <c r="Q82" s="93"/>
      <c r="R82"/>
    </row>
    <row r="83" spans="1:49">
      <c r="A83" s="62"/>
      <c r="B83" s="141" t="s">
        <v>24</v>
      </c>
      <c r="C83" s="63"/>
      <c r="D83" s="36"/>
      <c r="E83" s="38"/>
      <c r="K83" s="5"/>
      <c r="L83" s="2"/>
      <c r="N83" s="23"/>
      <c r="O83" s="37"/>
      <c r="P83" s="36"/>
      <c r="Q83" s="93"/>
      <c r="R83"/>
    </row>
    <row r="84" spans="1:49">
      <c r="A84" s="62"/>
      <c r="B84" s="141" t="s">
        <v>24</v>
      </c>
      <c r="C84" s="63"/>
      <c r="D84" s="36"/>
      <c r="E84" s="38"/>
      <c r="K84" s="5"/>
      <c r="L84" s="2"/>
      <c r="N84" s="23"/>
      <c r="O84" s="37"/>
      <c r="P84" s="36"/>
      <c r="Q84" s="93"/>
      <c r="R84"/>
    </row>
    <row r="85" spans="1:49">
      <c r="A85" s="62"/>
      <c r="B85" s="141" t="s">
        <v>24</v>
      </c>
      <c r="C85" s="63"/>
      <c r="D85" s="36"/>
      <c r="E85" s="38"/>
      <c r="K85" s="5"/>
      <c r="L85" s="2"/>
      <c r="N85" s="23"/>
      <c r="O85" s="37"/>
      <c r="P85" s="36"/>
      <c r="Q85" s="93"/>
      <c r="R85"/>
    </row>
    <row r="86" spans="1:49">
      <c r="A86" s="64"/>
      <c r="B86" s="142" t="s">
        <v>24</v>
      </c>
      <c r="C86" s="72">
        <f>SUM(C72:C85)</f>
        <v>0</v>
      </c>
      <c r="D86" s="36"/>
      <c r="E86" s="38"/>
      <c r="K86" s="5"/>
      <c r="L86" s="2"/>
      <c r="N86" s="23"/>
      <c r="O86" s="37"/>
      <c r="P86" s="36"/>
      <c r="Q86" s="93"/>
      <c r="R86"/>
    </row>
    <row r="87" spans="1:49">
      <c r="A87" s="62"/>
      <c r="B87" s="141" t="s">
        <v>21</v>
      </c>
      <c r="C87" s="63"/>
      <c r="D87" s="37"/>
      <c r="E87" s="38"/>
      <c r="K87" s="5"/>
      <c r="L87" s="2"/>
      <c r="N87" s="23"/>
      <c r="O87" s="37"/>
      <c r="P87" s="36"/>
      <c r="Q87" s="93"/>
      <c r="R87"/>
    </row>
    <row r="88" spans="1:49">
      <c r="A88" s="62"/>
      <c r="B88" s="141" t="s">
        <v>21</v>
      </c>
      <c r="C88" s="63"/>
      <c r="D88" s="37"/>
      <c r="E88" s="38"/>
      <c r="K88" s="5"/>
      <c r="L88" s="2"/>
      <c r="N88" s="23"/>
      <c r="O88" s="37"/>
      <c r="P88" s="36"/>
      <c r="Q88" s="93"/>
      <c r="R88"/>
    </row>
    <row r="89" spans="1:49" s="84" customFormat="1">
      <c r="A89" s="62"/>
      <c r="B89" s="141" t="s">
        <v>21</v>
      </c>
      <c r="C89" s="63"/>
      <c r="D89" s="94"/>
      <c r="E89" s="95"/>
      <c r="F89" s="85"/>
      <c r="G89" s="85"/>
      <c r="H89" s="85"/>
      <c r="I89" s="85"/>
      <c r="J89" s="85"/>
      <c r="K89" s="88"/>
      <c r="L89" s="85"/>
      <c r="M89" s="85"/>
      <c r="N89" s="91"/>
      <c r="O89" s="94"/>
      <c r="P89" s="93"/>
      <c r="Q89" s="93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</row>
    <row r="90" spans="1:49" s="84" customFormat="1">
      <c r="A90" s="62"/>
      <c r="B90" s="141" t="s">
        <v>21</v>
      </c>
      <c r="C90" s="63"/>
      <c r="D90" s="94"/>
      <c r="E90" s="95"/>
      <c r="F90" s="85"/>
      <c r="G90" s="85"/>
      <c r="H90" s="85"/>
      <c r="I90" s="85"/>
      <c r="J90" s="85"/>
      <c r="K90" s="88"/>
      <c r="L90" s="85"/>
      <c r="M90" s="85"/>
      <c r="N90" s="91"/>
      <c r="O90" s="94"/>
      <c r="P90" s="93"/>
      <c r="Q90" s="93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</row>
    <row r="91" spans="1:49" s="84" customFormat="1">
      <c r="A91" s="62"/>
      <c r="B91" s="141" t="s">
        <v>21</v>
      </c>
      <c r="C91" s="63"/>
      <c r="D91" s="94"/>
      <c r="E91" s="95"/>
      <c r="F91" s="85"/>
      <c r="G91" s="85"/>
      <c r="H91" s="85"/>
      <c r="I91" s="85"/>
      <c r="J91" s="85"/>
      <c r="K91" s="88"/>
      <c r="L91" s="85"/>
      <c r="M91" s="85"/>
      <c r="N91" s="91"/>
      <c r="O91" s="94"/>
      <c r="P91" s="93"/>
      <c r="Q91" s="93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</row>
    <row r="92" spans="1:49" s="84" customFormat="1">
      <c r="A92" s="62"/>
      <c r="B92" s="141" t="s">
        <v>21</v>
      </c>
      <c r="C92" s="63"/>
      <c r="D92" s="94"/>
      <c r="E92" s="95"/>
      <c r="F92" s="85"/>
      <c r="G92" s="85"/>
      <c r="H92" s="85"/>
      <c r="I92" s="85"/>
      <c r="J92" s="85"/>
      <c r="K92" s="88"/>
      <c r="L92" s="85"/>
      <c r="M92" s="85"/>
      <c r="N92" s="91"/>
      <c r="O92" s="94"/>
      <c r="P92" s="93"/>
      <c r="Q92" s="93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</row>
    <row r="93" spans="1:49" s="84" customFormat="1">
      <c r="A93" s="62"/>
      <c r="B93" s="141" t="s">
        <v>21</v>
      </c>
      <c r="C93" s="63"/>
      <c r="D93" s="94"/>
      <c r="E93" s="95"/>
      <c r="F93" s="85"/>
      <c r="G93" s="85"/>
      <c r="H93" s="85"/>
      <c r="I93" s="85"/>
      <c r="J93" s="85"/>
      <c r="K93" s="88"/>
      <c r="L93" s="85"/>
      <c r="M93" s="85"/>
      <c r="N93" s="91"/>
      <c r="O93" s="94"/>
      <c r="P93" s="93"/>
      <c r="Q93" s="93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</row>
    <row r="94" spans="1:49" s="84" customFormat="1">
      <c r="A94" s="62"/>
      <c r="B94" s="141" t="s">
        <v>21</v>
      </c>
      <c r="C94" s="63"/>
      <c r="D94" s="94"/>
      <c r="E94" s="95"/>
      <c r="F94" s="85"/>
      <c r="G94" s="85"/>
      <c r="H94" s="85"/>
      <c r="I94" s="85"/>
      <c r="J94" s="85"/>
      <c r="K94" s="88"/>
      <c r="L94" s="85"/>
      <c r="M94" s="85"/>
      <c r="N94" s="91"/>
      <c r="O94" s="94"/>
      <c r="P94" s="93"/>
      <c r="Q94" s="93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</row>
    <row r="95" spans="1:49" s="84" customFormat="1">
      <c r="A95" s="62"/>
      <c r="B95" s="141" t="s">
        <v>21</v>
      </c>
      <c r="C95" s="63"/>
      <c r="D95" s="94"/>
      <c r="E95" s="95"/>
      <c r="F95" s="85"/>
      <c r="G95" s="85"/>
      <c r="H95" s="85"/>
      <c r="I95" s="85"/>
      <c r="J95" s="85"/>
      <c r="K95" s="88"/>
      <c r="L95" s="85"/>
      <c r="M95" s="85"/>
      <c r="N95" s="91"/>
      <c r="O95" s="94"/>
      <c r="P95" s="93"/>
      <c r="Q95" s="93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</row>
    <row r="96" spans="1:49" s="84" customFormat="1">
      <c r="A96" s="62"/>
      <c r="B96" s="141" t="s">
        <v>21</v>
      </c>
      <c r="C96" s="63"/>
      <c r="D96" s="94"/>
      <c r="E96" s="95"/>
      <c r="F96" s="85"/>
      <c r="G96" s="85"/>
      <c r="H96" s="85"/>
      <c r="I96" s="85"/>
      <c r="J96" s="85"/>
      <c r="K96" s="88"/>
      <c r="L96" s="85"/>
      <c r="M96" s="85"/>
      <c r="N96" s="91"/>
      <c r="O96" s="94"/>
      <c r="P96" s="93"/>
      <c r="Q96" s="93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</row>
    <row r="97" spans="1:49" s="84" customFormat="1">
      <c r="A97" s="62"/>
      <c r="B97" s="141" t="s">
        <v>21</v>
      </c>
      <c r="C97" s="63"/>
      <c r="D97" s="94"/>
      <c r="E97" s="95"/>
      <c r="F97" s="85"/>
      <c r="G97" s="85"/>
      <c r="H97" s="85"/>
      <c r="I97" s="85"/>
      <c r="J97" s="85"/>
      <c r="K97" s="88"/>
      <c r="L97" s="85"/>
      <c r="M97" s="85"/>
      <c r="N97" s="91"/>
      <c r="O97" s="94"/>
      <c r="P97" s="93"/>
      <c r="Q97" s="93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</row>
    <row r="98" spans="1:49" s="84" customFormat="1">
      <c r="A98" s="62"/>
      <c r="B98" s="141" t="s">
        <v>21</v>
      </c>
      <c r="C98" s="63"/>
      <c r="D98" s="94"/>
      <c r="E98" s="95"/>
      <c r="F98" s="85"/>
      <c r="G98" s="85"/>
      <c r="H98" s="85"/>
      <c r="I98" s="85"/>
      <c r="J98" s="85"/>
      <c r="K98" s="88"/>
      <c r="L98" s="85"/>
      <c r="M98" s="85"/>
      <c r="N98" s="91"/>
      <c r="O98" s="94"/>
      <c r="P98" s="93"/>
      <c r="Q98" s="93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</row>
    <row r="99" spans="1:49" s="84" customFormat="1">
      <c r="A99" s="62"/>
      <c r="B99" s="141" t="s">
        <v>21</v>
      </c>
      <c r="C99" s="63"/>
      <c r="D99" s="94"/>
      <c r="E99" s="95"/>
      <c r="F99" s="85"/>
      <c r="G99" s="85"/>
      <c r="H99" s="85"/>
      <c r="I99" s="85"/>
      <c r="J99" s="85"/>
      <c r="K99" s="88"/>
      <c r="L99" s="85"/>
      <c r="M99" s="85"/>
      <c r="N99" s="91"/>
      <c r="O99" s="94"/>
      <c r="P99" s="93"/>
      <c r="Q99" s="93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</row>
    <row r="100" spans="1:49">
      <c r="A100" s="62"/>
      <c r="B100" s="141" t="s">
        <v>21</v>
      </c>
      <c r="C100" s="63"/>
      <c r="D100" s="37"/>
      <c r="E100" s="38"/>
      <c r="K100" s="5"/>
      <c r="L100" s="2"/>
      <c r="N100" s="23"/>
      <c r="O100" s="94"/>
      <c r="P100" s="36"/>
      <c r="Q100" s="93"/>
      <c r="R100"/>
    </row>
    <row r="101" spans="1:49">
      <c r="A101" s="64"/>
      <c r="B101" s="143" t="s">
        <v>21</v>
      </c>
      <c r="C101" s="73">
        <f>SUM(C87:C100)</f>
        <v>0</v>
      </c>
      <c r="D101" s="36"/>
      <c r="E101" s="38"/>
      <c r="K101" s="5"/>
      <c r="L101" s="2"/>
      <c r="N101" s="23"/>
      <c r="O101" s="94"/>
      <c r="P101" s="36"/>
      <c r="Q101" s="93"/>
      <c r="R101"/>
    </row>
    <row r="102" spans="1:49">
      <c r="A102" s="62"/>
      <c r="B102" s="141" t="s">
        <v>26</v>
      </c>
      <c r="C102" s="63"/>
      <c r="D102" s="38"/>
      <c r="E102" s="38"/>
      <c r="K102" s="5"/>
      <c r="L102" s="2"/>
      <c r="N102" s="23"/>
      <c r="O102" s="94"/>
      <c r="P102" s="36"/>
      <c r="Q102" s="93"/>
      <c r="R102"/>
    </row>
    <row r="103" spans="1:49" s="84" customFormat="1">
      <c r="A103" s="62"/>
      <c r="B103" s="141" t="s">
        <v>26</v>
      </c>
      <c r="C103" s="63"/>
      <c r="D103" s="95"/>
      <c r="E103" s="95"/>
      <c r="F103" s="85"/>
      <c r="G103" s="85"/>
      <c r="H103" s="85"/>
      <c r="I103" s="85"/>
      <c r="J103" s="85"/>
      <c r="K103" s="88"/>
      <c r="L103" s="85"/>
      <c r="M103" s="85"/>
      <c r="N103" s="91"/>
      <c r="O103" s="94"/>
      <c r="P103" s="93"/>
      <c r="Q103" s="93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</row>
    <row r="104" spans="1:49" s="84" customFormat="1">
      <c r="A104" s="62"/>
      <c r="B104" s="141" t="s">
        <v>26</v>
      </c>
      <c r="C104" s="63"/>
      <c r="D104" s="95"/>
      <c r="E104" s="95"/>
      <c r="F104" s="85"/>
      <c r="G104" s="85"/>
      <c r="H104" s="85"/>
      <c r="I104" s="85"/>
      <c r="J104" s="85"/>
      <c r="K104" s="88"/>
      <c r="L104" s="85"/>
      <c r="M104" s="85"/>
      <c r="N104" s="91"/>
      <c r="O104" s="94"/>
      <c r="P104" s="93"/>
      <c r="Q104" s="93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</row>
    <row r="105" spans="1:49" s="84" customFormat="1">
      <c r="A105" s="62"/>
      <c r="B105" s="141" t="s">
        <v>26</v>
      </c>
      <c r="C105" s="63"/>
      <c r="D105" s="95"/>
      <c r="E105" s="95"/>
      <c r="F105" s="85"/>
      <c r="G105" s="85"/>
      <c r="H105" s="85"/>
      <c r="I105" s="85"/>
      <c r="J105" s="85"/>
      <c r="K105" s="88"/>
      <c r="L105" s="85"/>
      <c r="M105" s="85"/>
      <c r="N105" s="91"/>
      <c r="O105" s="94"/>
      <c r="P105" s="93"/>
      <c r="Q105" s="93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</row>
    <row r="106" spans="1:49" s="84" customFormat="1">
      <c r="A106" s="62"/>
      <c r="B106" s="141" t="s">
        <v>26</v>
      </c>
      <c r="C106" s="63"/>
      <c r="D106" s="95"/>
      <c r="E106" s="95"/>
      <c r="F106" s="85"/>
      <c r="G106" s="85"/>
      <c r="H106" s="85"/>
      <c r="I106" s="85"/>
      <c r="J106" s="85"/>
      <c r="K106" s="88"/>
      <c r="L106" s="85"/>
      <c r="M106" s="85"/>
      <c r="N106" s="91"/>
      <c r="O106" s="94"/>
      <c r="P106" s="93"/>
      <c r="Q106" s="93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</row>
    <row r="107" spans="1:49" s="84" customFormat="1">
      <c r="A107" s="62"/>
      <c r="B107" s="141" t="s">
        <v>26</v>
      </c>
      <c r="C107" s="63"/>
      <c r="D107" s="95"/>
      <c r="E107" s="95"/>
      <c r="F107" s="85"/>
      <c r="G107" s="85"/>
      <c r="H107" s="85"/>
      <c r="I107" s="85"/>
      <c r="J107" s="85"/>
      <c r="K107" s="88"/>
      <c r="L107" s="85"/>
      <c r="M107" s="85"/>
      <c r="N107" s="91"/>
      <c r="O107" s="94"/>
      <c r="P107" s="93"/>
      <c r="Q107" s="93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</row>
    <row r="108" spans="1:49" s="84" customFormat="1">
      <c r="A108" s="62"/>
      <c r="B108" s="141" t="s">
        <v>26</v>
      </c>
      <c r="C108" s="63"/>
      <c r="D108" s="95"/>
      <c r="E108" s="95"/>
      <c r="F108" s="85"/>
      <c r="G108" s="85"/>
      <c r="H108" s="85"/>
      <c r="I108" s="85"/>
      <c r="J108" s="85"/>
      <c r="K108" s="88"/>
      <c r="L108" s="85"/>
      <c r="M108" s="85"/>
      <c r="N108" s="91"/>
      <c r="O108" s="94"/>
      <c r="P108" s="93"/>
      <c r="Q108" s="93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</row>
    <row r="109" spans="1:49" s="84" customFormat="1">
      <c r="A109" s="62"/>
      <c r="B109" s="141" t="s">
        <v>26</v>
      </c>
      <c r="C109" s="63"/>
      <c r="D109" s="95"/>
      <c r="E109" s="95"/>
      <c r="F109" s="85"/>
      <c r="G109" s="85"/>
      <c r="H109" s="85"/>
      <c r="I109" s="85"/>
      <c r="J109" s="85"/>
      <c r="K109" s="88"/>
      <c r="L109" s="85"/>
      <c r="M109" s="85"/>
      <c r="N109" s="91"/>
      <c r="O109" s="94"/>
      <c r="P109" s="93"/>
      <c r="Q109" s="93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</row>
    <row r="110" spans="1:49" s="84" customFormat="1">
      <c r="A110" s="62"/>
      <c r="B110" s="141" t="s">
        <v>26</v>
      </c>
      <c r="C110" s="63"/>
      <c r="D110" s="95"/>
      <c r="E110" s="95"/>
      <c r="F110" s="85"/>
      <c r="G110" s="85"/>
      <c r="H110" s="85"/>
      <c r="I110" s="85"/>
      <c r="J110" s="85"/>
      <c r="K110" s="88"/>
      <c r="L110" s="85"/>
      <c r="M110" s="85"/>
      <c r="N110" s="91"/>
      <c r="O110" s="94"/>
      <c r="P110" s="93"/>
      <c r="Q110" s="93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</row>
    <row r="111" spans="1:49" s="84" customFormat="1">
      <c r="A111" s="62"/>
      <c r="B111" s="141" t="s">
        <v>26</v>
      </c>
      <c r="C111" s="63"/>
      <c r="D111" s="95"/>
      <c r="E111" s="95"/>
      <c r="F111" s="85"/>
      <c r="G111" s="85"/>
      <c r="H111" s="85"/>
      <c r="I111" s="85"/>
      <c r="J111" s="85"/>
      <c r="K111" s="88"/>
      <c r="L111" s="85"/>
      <c r="M111" s="85"/>
      <c r="N111" s="91"/>
      <c r="O111" s="94"/>
      <c r="P111" s="93"/>
      <c r="Q111" s="93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</row>
    <row r="112" spans="1:49" s="84" customFormat="1">
      <c r="A112" s="62"/>
      <c r="B112" s="141" t="s">
        <v>26</v>
      </c>
      <c r="C112" s="63"/>
      <c r="D112" s="95"/>
      <c r="E112" s="95"/>
      <c r="F112" s="85"/>
      <c r="G112" s="85"/>
      <c r="H112" s="85"/>
      <c r="I112" s="85"/>
      <c r="J112" s="85"/>
      <c r="K112" s="88"/>
      <c r="L112" s="85"/>
      <c r="M112" s="85"/>
      <c r="N112" s="91"/>
      <c r="O112" s="94"/>
      <c r="P112" s="93"/>
      <c r="Q112" s="93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</row>
    <row r="113" spans="1:49">
      <c r="A113" s="62"/>
      <c r="B113" s="141" t="s">
        <v>26</v>
      </c>
      <c r="C113" s="63"/>
      <c r="D113" s="38"/>
      <c r="E113" s="38"/>
      <c r="J113" s="85"/>
      <c r="K113" s="88"/>
      <c r="L113" s="85"/>
      <c r="M113" s="85"/>
      <c r="N113" s="91"/>
      <c r="O113" s="37"/>
      <c r="P113" s="36"/>
      <c r="Q113" s="93"/>
      <c r="R113"/>
    </row>
    <row r="114" spans="1:49">
      <c r="A114" s="62"/>
      <c r="B114" s="141" t="s">
        <v>26</v>
      </c>
      <c r="C114" s="63"/>
      <c r="D114" s="38"/>
      <c r="E114" s="38"/>
      <c r="K114" s="5"/>
      <c r="L114" s="2"/>
      <c r="N114" s="23"/>
      <c r="O114" s="94"/>
      <c r="P114" s="36"/>
      <c r="Q114" s="93"/>
      <c r="R114"/>
    </row>
    <row r="115" spans="1:49">
      <c r="A115" s="62"/>
      <c r="B115" s="141" t="s">
        <v>26</v>
      </c>
      <c r="C115" s="63"/>
      <c r="D115" s="38"/>
      <c r="E115" s="38"/>
      <c r="K115" s="5"/>
      <c r="L115" s="2"/>
      <c r="N115" s="23"/>
      <c r="O115" s="94"/>
      <c r="P115" s="36"/>
      <c r="Q115" s="93"/>
      <c r="R115"/>
    </row>
    <row r="116" spans="1:49">
      <c r="A116" s="64"/>
      <c r="B116" s="142" t="s">
        <v>26</v>
      </c>
      <c r="C116" s="72">
        <f>SUM(C102:C115)</f>
        <v>0</v>
      </c>
      <c r="D116" s="36"/>
      <c r="E116" s="38"/>
      <c r="K116" s="5"/>
      <c r="L116" s="2"/>
      <c r="N116" s="23"/>
      <c r="O116" s="94"/>
      <c r="P116" s="36"/>
      <c r="Q116" s="93"/>
      <c r="R116"/>
    </row>
    <row r="117" spans="1:49">
      <c r="A117" s="62"/>
      <c r="B117" s="141" t="s">
        <v>27</v>
      </c>
      <c r="C117" s="63"/>
      <c r="D117" s="36"/>
      <c r="E117" s="38"/>
      <c r="K117" s="5"/>
      <c r="L117" s="2"/>
      <c r="N117" s="23"/>
      <c r="O117" s="37"/>
      <c r="P117" s="36"/>
      <c r="Q117" s="93"/>
      <c r="R117"/>
    </row>
    <row r="118" spans="1:49">
      <c r="A118" s="62"/>
      <c r="B118" s="141" t="s">
        <v>27</v>
      </c>
      <c r="C118" s="63"/>
      <c r="D118" s="36"/>
      <c r="E118" s="38"/>
      <c r="K118" s="5"/>
      <c r="L118" s="2"/>
      <c r="N118" s="23"/>
      <c r="O118" s="37"/>
      <c r="P118" s="36"/>
      <c r="Q118" s="93"/>
      <c r="R118"/>
    </row>
    <row r="119" spans="1:49" s="84" customFormat="1">
      <c r="A119" s="62"/>
      <c r="B119" s="141" t="s">
        <v>27</v>
      </c>
      <c r="C119" s="63"/>
      <c r="D119" s="93"/>
      <c r="E119" s="95"/>
      <c r="F119" s="85"/>
      <c r="G119" s="85"/>
      <c r="H119" s="85"/>
      <c r="I119" s="85"/>
      <c r="J119" s="85"/>
      <c r="K119" s="88"/>
      <c r="L119" s="85"/>
      <c r="M119" s="85"/>
      <c r="N119" s="91"/>
      <c r="O119" s="94"/>
      <c r="P119" s="93"/>
      <c r="Q119" s="93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</row>
    <row r="120" spans="1:49" s="84" customFormat="1">
      <c r="A120" s="62"/>
      <c r="B120" s="141" t="s">
        <v>27</v>
      </c>
      <c r="C120" s="63"/>
      <c r="D120" s="93"/>
      <c r="E120" s="95"/>
      <c r="F120" s="85"/>
      <c r="G120" s="85"/>
      <c r="H120" s="85"/>
      <c r="I120" s="85"/>
      <c r="J120" s="85"/>
      <c r="K120" s="88"/>
      <c r="L120" s="85"/>
      <c r="M120" s="85"/>
      <c r="N120" s="91"/>
      <c r="O120" s="94"/>
      <c r="P120" s="93"/>
      <c r="Q120" s="93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</row>
    <row r="121" spans="1:49" s="84" customFormat="1">
      <c r="A121" s="62"/>
      <c r="B121" s="141" t="s">
        <v>27</v>
      </c>
      <c r="C121" s="63"/>
      <c r="D121" s="93"/>
      <c r="E121" s="95"/>
      <c r="F121" s="85"/>
      <c r="G121" s="85"/>
      <c r="H121" s="85"/>
      <c r="I121" s="85"/>
      <c r="J121" s="85"/>
      <c r="K121" s="88"/>
      <c r="L121" s="85"/>
      <c r="M121" s="85"/>
      <c r="N121" s="91"/>
      <c r="O121" s="94"/>
      <c r="P121" s="93"/>
      <c r="Q121" s="93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</row>
    <row r="122" spans="1:49" s="84" customFormat="1">
      <c r="A122" s="62"/>
      <c r="B122" s="141" t="s">
        <v>27</v>
      </c>
      <c r="C122" s="63"/>
      <c r="D122" s="93"/>
      <c r="E122" s="95"/>
      <c r="F122" s="85"/>
      <c r="G122" s="85"/>
      <c r="H122" s="85"/>
      <c r="I122" s="85"/>
      <c r="J122" s="85"/>
      <c r="K122" s="88"/>
      <c r="L122" s="85"/>
      <c r="M122" s="85"/>
      <c r="N122" s="91"/>
      <c r="O122" s="94"/>
      <c r="P122" s="93"/>
      <c r="Q122" s="93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</row>
    <row r="123" spans="1:49" s="84" customFormat="1">
      <c r="A123" s="62"/>
      <c r="B123" s="141" t="s">
        <v>27</v>
      </c>
      <c r="C123" s="63"/>
      <c r="D123" s="93"/>
      <c r="E123" s="95"/>
      <c r="F123" s="85"/>
      <c r="G123" s="85"/>
      <c r="H123" s="85"/>
      <c r="I123" s="85"/>
      <c r="J123" s="85"/>
      <c r="K123" s="88"/>
      <c r="L123" s="85"/>
      <c r="M123" s="85"/>
      <c r="N123" s="91"/>
      <c r="O123" s="94"/>
      <c r="P123" s="93"/>
      <c r="Q123" s="93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</row>
    <row r="124" spans="1:49" s="84" customFormat="1">
      <c r="A124" s="62"/>
      <c r="B124" s="141" t="s">
        <v>27</v>
      </c>
      <c r="C124" s="63"/>
      <c r="D124" s="93"/>
      <c r="E124" s="95"/>
      <c r="F124" s="85"/>
      <c r="G124" s="85"/>
      <c r="H124" s="85"/>
      <c r="I124" s="85"/>
      <c r="J124" s="85"/>
      <c r="K124" s="88"/>
      <c r="L124" s="85"/>
      <c r="M124" s="85"/>
      <c r="N124" s="91"/>
      <c r="O124" s="94"/>
      <c r="P124" s="93"/>
      <c r="Q124" s="93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</row>
    <row r="125" spans="1:49" s="84" customFormat="1">
      <c r="A125" s="62"/>
      <c r="B125" s="141" t="s">
        <v>27</v>
      </c>
      <c r="C125" s="63"/>
      <c r="D125" s="93"/>
      <c r="E125" s="95"/>
      <c r="F125" s="85"/>
      <c r="G125" s="85"/>
      <c r="H125" s="85"/>
      <c r="I125" s="85"/>
      <c r="J125" s="85"/>
      <c r="K125" s="88"/>
      <c r="L125" s="85"/>
      <c r="M125" s="85"/>
      <c r="N125" s="91"/>
      <c r="O125" s="94"/>
      <c r="P125" s="93"/>
      <c r="Q125" s="93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</row>
    <row r="126" spans="1:49" s="84" customFormat="1">
      <c r="A126" s="62"/>
      <c r="B126" s="141" t="s">
        <v>27</v>
      </c>
      <c r="C126" s="63"/>
      <c r="D126" s="93"/>
      <c r="E126" s="95"/>
      <c r="F126" s="85"/>
      <c r="G126" s="85"/>
      <c r="H126" s="85"/>
      <c r="I126" s="85"/>
      <c r="J126" s="85"/>
      <c r="K126" s="88"/>
      <c r="L126" s="85"/>
      <c r="M126" s="85"/>
      <c r="N126" s="91"/>
      <c r="O126" s="94"/>
      <c r="P126" s="93"/>
      <c r="Q126" s="93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</row>
    <row r="127" spans="1:49" s="84" customFormat="1">
      <c r="A127" s="62"/>
      <c r="B127" s="141" t="s">
        <v>27</v>
      </c>
      <c r="C127" s="63"/>
      <c r="D127" s="93"/>
      <c r="E127" s="95"/>
      <c r="F127" s="85"/>
      <c r="G127" s="85"/>
      <c r="H127" s="85"/>
      <c r="I127" s="85"/>
      <c r="J127" s="85"/>
      <c r="K127" s="88"/>
      <c r="L127" s="85"/>
      <c r="M127" s="85"/>
      <c r="N127" s="91"/>
      <c r="O127" s="94"/>
      <c r="P127" s="93"/>
      <c r="Q127" s="93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</row>
    <row r="128" spans="1:49" s="84" customFormat="1">
      <c r="A128" s="62"/>
      <c r="B128" s="141" t="s">
        <v>27</v>
      </c>
      <c r="C128" s="63"/>
      <c r="D128" s="93"/>
      <c r="E128" s="95"/>
      <c r="F128" s="85"/>
      <c r="G128" s="85"/>
      <c r="H128" s="85"/>
      <c r="I128" s="85"/>
      <c r="J128" s="85"/>
      <c r="K128" s="88"/>
      <c r="L128" s="85"/>
      <c r="M128" s="85"/>
      <c r="N128" s="91"/>
      <c r="O128" s="94"/>
      <c r="P128" s="93"/>
      <c r="Q128" s="93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</row>
    <row r="129" spans="1:49">
      <c r="A129" s="62"/>
      <c r="B129" s="141" t="s">
        <v>27</v>
      </c>
      <c r="C129" s="63"/>
      <c r="D129" s="36"/>
      <c r="E129" s="38"/>
      <c r="K129" s="5"/>
      <c r="L129" s="2"/>
      <c r="N129" s="23"/>
      <c r="O129" s="94"/>
      <c r="P129" s="36"/>
      <c r="Q129" s="93"/>
      <c r="R129"/>
    </row>
    <row r="130" spans="1:49">
      <c r="A130" s="66"/>
      <c r="B130" s="142" t="s">
        <v>27</v>
      </c>
      <c r="C130" s="72">
        <f>SUM(C117:C129)</f>
        <v>0</v>
      </c>
      <c r="D130" s="36"/>
      <c r="E130" s="38"/>
      <c r="K130" s="5"/>
      <c r="L130" s="2"/>
      <c r="N130" s="23"/>
      <c r="O130" s="94"/>
      <c r="P130" s="36"/>
      <c r="Q130" s="93"/>
      <c r="R130"/>
    </row>
    <row r="131" spans="1:49">
      <c r="A131" s="19"/>
      <c r="B131" s="144" t="s">
        <v>28</v>
      </c>
      <c r="C131" s="63"/>
      <c r="D131" s="36"/>
      <c r="E131" s="38"/>
      <c r="K131" s="5"/>
      <c r="L131" s="2"/>
      <c r="N131" s="23"/>
      <c r="O131" s="94"/>
      <c r="P131" s="36"/>
      <c r="Q131" s="93"/>
      <c r="R131"/>
    </row>
    <row r="132" spans="1:49" s="84" customFormat="1">
      <c r="A132" s="19"/>
      <c r="B132" s="144" t="s">
        <v>28</v>
      </c>
      <c r="C132" s="63"/>
      <c r="D132" s="93"/>
      <c r="E132" s="95"/>
      <c r="F132" s="85"/>
      <c r="G132" s="85"/>
      <c r="H132" s="85"/>
      <c r="I132" s="85"/>
      <c r="J132" s="85"/>
      <c r="K132" s="88"/>
      <c r="L132" s="85"/>
      <c r="M132" s="85"/>
      <c r="N132" s="91"/>
      <c r="O132" s="94"/>
      <c r="P132" s="93"/>
      <c r="Q132" s="93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</row>
    <row r="133" spans="1:49" s="84" customFormat="1">
      <c r="A133" s="19"/>
      <c r="B133" s="144" t="s">
        <v>28</v>
      </c>
      <c r="C133" s="63"/>
      <c r="D133" s="93"/>
      <c r="E133" s="95"/>
      <c r="F133" s="85"/>
      <c r="G133" s="85"/>
      <c r="H133" s="85"/>
      <c r="I133" s="85"/>
      <c r="J133" s="85"/>
      <c r="K133" s="88"/>
      <c r="L133" s="85"/>
      <c r="M133" s="85"/>
      <c r="N133" s="91"/>
      <c r="O133" s="94"/>
      <c r="P133" s="93"/>
      <c r="Q133" s="93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</row>
    <row r="134" spans="1:49" s="84" customFormat="1">
      <c r="A134" s="19"/>
      <c r="B134" s="144" t="s">
        <v>28</v>
      </c>
      <c r="C134" s="63"/>
      <c r="D134" s="93"/>
      <c r="E134" s="95"/>
      <c r="F134" s="85"/>
      <c r="G134" s="85"/>
      <c r="H134" s="85"/>
      <c r="I134" s="85"/>
      <c r="J134" s="85"/>
      <c r="K134" s="88"/>
      <c r="L134" s="85"/>
      <c r="M134" s="85"/>
      <c r="N134" s="91"/>
      <c r="O134" s="94"/>
      <c r="P134" s="93"/>
      <c r="Q134" s="93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</row>
    <row r="135" spans="1:49" s="84" customFormat="1">
      <c r="A135" s="19"/>
      <c r="B135" s="144" t="s">
        <v>28</v>
      </c>
      <c r="C135" s="63"/>
      <c r="D135" s="93"/>
      <c r="E135" s="95"/>
      <c r="F135" s="85"/>
      <c r="G135" s="85"/>
      <c r="H135" s="85"/>
      <c r="I135" s="85"/>
      <c r="J135" s="85"/>
      <c r="K135" s="88"/>
      <c r="L135" s="85"/>
      <c r="M135" s="85"/>
      <c r="N135" s="91"/>
      <c r="O135" s="94"/>
      <c r="P135" s="93"/>
      <c r="Q135" s="93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</row>
    <row r="136" spans="1:49" s="84" customFormat="1">
      <c r="A136" s="19"/>
      <c r="B136" s="144" t="s">
        <v>28</v>
      </c>
      <c r="C136" s="63"/>
      <c r="D136" s="93"/>
      <c r="E136" s="95"/>
      <c r="F136" s="85"/>
      <c r="G136" s="85"/>
      <c r="H136" s="85"/>
      <c r="I136" s="85"/>
      <c r="J136" s="85"/>
      <c r="K136" s="88"/>
      <c r="L136" s="85"/>
      <c r="M136" s="85"/>
      <c r="N136" s="91"/>
      <c r="O136" s="94"/>
      <c r="P136" s="93"/>
      <c r="Q136" s="93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</row>
    <row r="137" spans="1:49" s="84" customFormat="1">
      <c r="A137" s="19"/>
      <c r="B137" s="144" t="s">
        <v>28</v>
      </c>
      <c r="C137" s="63"/>
      <c r="D137" s="93"/>
      <c r="E137" s="95"/>
      <c r="F137" s="85"/>
      <c r="G137" s="85"/>
      <c r="H137" s="85"/>
      <c r="I137" s="85"/>
      <c r="J137" s="85"/>
      <c r="K137" s="88"/>
      <c r="L137" s="85"/>
      <c r="M137" s="85"/>
      <c r="N137" s="91"/>
      <c r="O137" s="94"/>
      <c r="P137" s="93"/>
      <c r="Q137" s="93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</row>
    <row r="138" spans="1:49" s="84" customFormat="1">
      <c r="A138" s="19"/>
      <c r="B138" s="144" t="s">
        <v>28</v>
      </c>
      <c r="C138" s="63"/>
      <c r="D138" s="93"/>
      <c r="E138" s="95"/>
      <c r="F138" s="85"/>
      <c r="G138" s="85"/>
      <c r="H138" s="85"/>
      <c r="I138" s="85"/>
      <c r="J138" s="85"/>
      <c r="K138" s="88"/>
      <c r="L138" s="85"/>
      <c r="M138" s="85"/>
      <c r="N138" s="91"/>
      <c r="O138" s="94"/>
      <c r="P138" s="93"/>
      <c r="Q138" s="93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</row>
    <row r="139" spans="1:49" s="84" customFormat="1">
      <c r="A139" s="19"/>
      <c r="B139" s="144" t="s">
        <v>28</v>
      </c>
      <c r="C139" s="63"/>
      <c r="D139" s="93"/>
      <c r="E139" s="95"/>
      <c r="F139" s="85"/>
      <c r="G139" s="85"/>
      <c r="H139" s="85"/>
      <c r="I139" s="85"/>
      <c r="J139" s="85"/>
      <c r="K139" s="88"/>
      <c r="L139" s="85"/>
      <c r="M139" s="85"/>
      <c r="N139" s="91"/>
      <c r="O139" s="94"/>
      <c r="P139" s="93"/>
      <c r="Q139" s="93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</row>
    <row r="140" spans="1:49" s="84" customFormat="1">
      <c r="A140" s="19"/>
      <c r="B140" s="144" t="s">
        <v>28</v>
      </c>
      <c r="C140" s="63"/>
      <c r="D140" s="93"/>
      <c r="E140" s="95"/>
      <c r="F140" s="85"/>
      <c r="G140" s="85"/>
      <c r="H140" s="85"/>
      <c r="I140" s="85"/>
      <c r="J140" s="85"/>
      <c r="K140" s="88"/>
      <c r="L140" s="85"/>
      <c r="M140" s="85"/>
      <c r="N140" s="91"/>
      <c r="O140" s="94"/>
      <c r="P140" s="93"/>
      <c r="Q140" s="93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</row>
    <row r="141" spans="1:49" s="84" customFormat="1">
      <c r="A141" s="19"/>
      <c r="B141" s="144" t="s">
        <v>28</v>
      </c>
      <c r="C141" s="63"/>
      <c r="D141" s="93"/>
      <c r="E141" s="95"/>
      <c r="F141" s="85"/>
      <c r="G141" s="85"/>
      <c r="H141" s="85"/>
      <c r="I141" s="85"/>
      <c r="J141" s="85"/>
      <c r="K141" s="88"/>
      <c r="L141" s="85"/>
      <c r="M141" s="85"/>
      <c r="N141" s="91"/>
      <c r="O141" s="94"/>
      <c r="P141" s="93"/>
      <c r="Q141" s="93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</row>
    <row r="142" spans="1:49">
      <c r="A142" s="19"/>
      <c r="B142" s="144" t="s">
        <v>28</v>
      </c>
      <c r="C142" s="63"/>
      <c r="D142" s="36"/>
      <c r="E142" s="38"/>
      <c r="K142" s="5"/>
      <c r="L142" s="2"/>
      <c r="N142" s="23"/>
      <c r="O142" s="94"/>
      <c r="P142" s="36"/>
      <c r="Q142" s="93"/>
      <c r="R142"/>
    </row>
    <row r="143" spans="1:49">
      <c r="A143" s="19"/>
      <c r="B143" s="144" t="s">
        <v>28</v>
      </c>
      <c r="C143" s="63"/>
      <c r="D143" s="36"/>
      <c r="E143" s="38"/>
      <c r="K143" s="5"/>
      <c r="L143" s="2"/>
      <c r="N143" s="23"/>
      <c r="O143" s="37"/>
      <c r="P143" s="36"/>
      <c r="Q143" s="93"/>
      <c r="R143"/>
    </row>
    <row r="144" spans="1:49">
      <c r="A144" s="66"/>
      <c r="B144" s="145" t="s">
        <v>28</v>
      </c>
      <c r="C144" s="72">
        <f>SUM(C131:C143)</f>
        <v>0</v>
      </c>
      <c r="D144" s="36"/>
      <c r="E144" s="38"/>
      <c r="K144" s="5"/>
      <c r="L144" s="2"/>
      <c r="N144" s="23"/>
      <c r="O144" s="37"/>
      <c r="P144" s="36"/>
      <c r="Q144" s="93"/>
      <c r="R144"/>
    </row>
    <row r="145" spans="1:49">
      <c r="A145" s="19"/>
      <c r="B145" s="144" t="s">
        <v>29</v>
      </c>
      <c r="C145" s="63"/>
      <c r="D145" s="36"/>
      <c r="E145" s="38"/>
      <c r="K145" s="5"/>
      <c r="L145" s="2"/>
      <c r="N145" s="23"/>
      <c r="O145" s="37"/>
      <c r="P145" s="36"/>
      <c r="Q145" s="93"/>
      <c r="R145"/>
    </row>
    <row r="146" spans="1:49" s="84" customFormat="1">
      <c r="A146" s="19"/>
      <c r="B146" s="144" t="s">
        <v>29</v>
      </c>
      <c r="C146" s="63"/>
      <c r="D146" s="93"/>
      <c r="E146" s="95"/>
      <c r="F146" s="85"/>
      <c r="G146" s="85"/>
      <c r="H146" s="85"/>
      <c r="I146" s="85"/>
      <c r="J146" s="85"/>
      <c r="K146" s="88"/>
      <c r="L146" s="85"/>
      <c r="M146" s="85"/>
      <c r="N146" s="91"/>
      <c r="O146" s="94"/>
      <c r="P146" s="93"/>
      <c r="Q146" s="93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</row>
    <row r="147" spans="1:49" s="84" customFormat="1">
      <c r="A147" s="19"/>
      <c r="B147" s="144" t="s">
        <v>29</v>
      </c>
      <c r="C147" s="63"/>
      <c r="D147" s="93"/>
      <c r="E147" s="95"/>
      <c r="F147" s="85"/>
      <c r="G147" s="85"/>
      <c r="H147" s="85"/>
      <c r="I147" s="85"/>
      <c r="J147" s="85"/>
      <c r="K147" s="88"/>
      <c r="L147" s="85"/>
      <c r="M147" s="85"/>
      <c r="N147" s="91"/>
      <c r="O147" s="94"/>
      <c r="P147" s="93"/>
      <c r="Q147" s="93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</row>
    <row r="148" spans="1:49" s="84" customFormat="1">
      <c r="A148" s="19"/>
      <c r="B148" s="144" t="s">
        <v>29</v>
      </c>
      <c r="C148" s="63"/>
      <c r="D148" s="93"/>
      <c r="E148" s="95"/>
      <c r="F148" s="85"/>
      <c r="G148" s="85"/>
      <c r="H148" s="85"/>
      <c r="I148" s="85"/>
      <c r="J148" s="85"/>
      <c r="K148" s="88"/>
      <c r="L148" s="85"/>
      <c r="M148" s="85"/>
      <c r="N148" s="91"/>
      <c r="O148" s="94"/>
      <c r="P148" s="93"/>
      <c r="Q148" s="93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</row>
    <row r="149" spans="1:49" s="84" customFormat="1">
      <c r="A149" s="19"/>
      <c r="B149" s="144" t="s">
        <v>29</v>
      </c>
      <c r="C149" s="63"/>
      <c r="D149" s="93"/>
      <c r="E149" s="95"/>
      <c r="F149" s="85"/>
      <c r="G149" s="85"/>
      <c r="H149" s="85"/>
      <c r="I149" s="85"/>
      <c r="J149" s="85"/>
      <c r="K149" s="88"/>
      <c r="L149" s="85"/>
      <c r="M149" s="85"/>
      <c r="N149" s="91"/>
      <c r="O149" s="94"/>
      <c r="P149" s="93"/>
      <c r="Q149" s="93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</row>
    <row r="150" spans="1:49" s="84" customFormat="1">
      <c r="A150" s="19"/>
      <c r="B150" s="144" t="s">
        <v>29</v>
      </c>
      <c r="C150" s="63"/>
      <c r="D150" s="93"/>
      <c r="E150" s="95"/>
      <c r="F150" s="85"/>
      <c r="G150" s="85"/>
      <c r="H150" s="85"/>
      <c r="I150" s="85"/>
      <c r="J150" s="85"/>
      <c r="K150" s="88"/>
      <c r="L150" s="85"/>
      <c r="M150" s="85"/>
      <c r="N150" s="91"/>
      <c r="O150" s="94"/>
      <c r="P150" s="93"/>
      <c r="Q150" s="93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</row>
    <row r="151" spans="1:49" s="84" customFormat="1">
      <c r="A151" s="19"/>
      <c r="B151" s="144" t="s">
        <v>29</v>
      </c>
      <c r="C151" s="63"/>
      <c r="D151" s="93"/>
      <c r="E151" s="95"/>
      <c r="F151" s="85"/>
      <c r="G151" s="85"/>
      <c r="H151" s="85"/>
      <c r="I151" s="85"/>
      <c r="J151" s="85"/>
      <c r="K151" s="88"/>
      <c r="L151" s="85"/>
      <c r="M151" s="85"/>
      <c r="N151" s="91"/>
      <c r="O151" s="94"/>
      <c r="P151" s="93"/>
      <c r="Q151" s="93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</row>
    <row r="152" spans="1:49" s="84" customFormat="1">
      <c r="A152" s="19"/>
      <c r="B152" s="144" t="s">
        <v>29</v>
      </c>
      <c r="C152" s="63"/>
      <c r="D152" s="93"/>
      <c r="E152" s="95"/>
      <c r="F152" s="85"/>
      <c r="G152" s="85"/>
      <c r="H152" s="85"/>
      <c r="I152" s="85"/>
      <c r="J152" s="85"/>
      <c r="K152" s="88"/>
      <c r="L152" s="85"/>
      <c r="M152" s="85"/>
      <c r="N152" s="91"/>
      <c r="O152" s="94"/>
      <c r="P152" s="93"/>
      <c r="Q152" s="93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</row>
    <row r="153" spans="1:49" s="84" customFormat="1">
      <c r="A153" s="19"/>
      <c r="B153" s="144" t="s">
        <v>29</v>
      </c>
      <c r="C153" s="63"/>
      <c r="D153" s="93"/>
      <c r="E153" s="95"/>
      <c r="F153" s="85"/>
      <c r="G153" s="85"/>
      <c r="H153" s="85"/>
      <c r="I153" s="85"/>
      <c r="J153" s="85"/>
      <c r="K153" s="88"/>
      <c r="L153" s="85"/>
      <c r="M153" s="85"/>
      <c r="N153" s="91"/>
      <c r="O153" s="94"/>
      <c r="P153" s="93"/>
      <c r="Q153" s="93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</row>
    <row r="154" spans="1:49" s="84" customFormat="1">
      <c r="A154" s="19"/>
      <c r="B154" s="144" t="s">
        <v>29</v>
      </c>
      <c r="C154" s="63"/>
      <c r="D154" s="93"/>
      <c r="E154" s="95"/>
      <c r="F154" s="85"/>
      <c r="G154" s="85"/>
      <c r="H154" s="85"/>
      <c r="I154" s="85"/>
      <c r="J154" s="85"/>
      <c r="K154" s="88"/>
      <c r="L154" s="85"/>
      <c r="M154" s="85"/>
      <c r="N154" s="91"/>
      <c r="O154" s="94"/>
      <c r="P154" s="93"/>
      <c r="Q154" s="93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</row>
    <row r="155" spans="1:49" s="84" customFormat="1">
      <c r="A155" s="19"/>
      <c r="B155" s="144" t="s">
        <v>29</v>
      </c>
      <c r="C155" s="63"/>
      <c r="D155" s="93"/>
      <c r="E155" s="95"/>
      <c r="F155" s="85"/>
      <c r="G155" s="85"/>
      <c r="H155" s="85"/>
      <c r="I155" s="85"/>
      <c r="J155" s="85"/>
      <c r="K155" s="88"/>
      <c r="L155" s="85"/>
      <c r="M155" s="85"/>
      <c r="N155" s="91"/>
      <c r="O155" s="94"/>
      <c r="P155" s="93"/>
      <c r="Q155" s="93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</row>
    <row r="156" spans="1:49" s="84" customFormat="1">
      <c r="A156" s="19"/>
      <c r="B156" s="144" t="s">
        <v>29</v>
      </c>
      <c r="C156" s="63"/>
      <c r="D156" s="93"/>
      <c r="E156" s="95"/>
      <c r="F156" s="85"/>
      <c r="G156" s="85"/>
      <c r="H156" s="85"/>
      <c r="I156" s="85"/>
      <c r="J156" s="85"/>
      <c r="K156" s="88"/>
      <c r="L156" s="85"/>
      <c r="M156" s="85"/>
      <c r="N156" s="91"/>
      <c r="O156" s="94"/>
      <c r="P156" s="93"/>
      <c r="Q156" s="93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</row>
    <row r="157" spans="1:49" s="84" customFormat="1">
      <c r="A157" s="19"/>
      <c r="B157" s="144" t="s">
        <v>29</v>
      </c>
      <c r="C157" s="63"/>
      <c r="D157" s="93"/>
      <c r="E157" s="95"/>
      <c r="F157" s="85"/>
      <c r="G157" s="85"/>
      <c r="H157" s="85"/>
      <c r="I157" s="85"/>
      <c r="J157" s="85"/>
      <c r="K157" s="88"/>
      <c r="L157" s="85"/>
      <c r="M157" s="85"/>
      <c r="N157" s="91"/>
      <c r="O157" s="94"/>
      <c r="P157" s="93"/>
      <c r="Q157" s="93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</row>
    <row r="158" spans="1:49">
      <c r="A158" s="19"/>
      <c r="B158" s="144" t="s">
        <v>29</v>
      </c>
      <c r="C158" s="63"/>
      <c r="D158" s="36"/>
      <c r="E158" s="38"/>
      <c r="K158" s="5"/>
      <c r="L158" s="2"/>
      <c r="N158" s="23"/>
      <c r="O158" s="37"/>
      <c r="P158" s="36"/>
      <c r="Q158" s="93"/>
      <c r="R158"/>
    </row>
    <row r="159" spans="1:49">
      <c r="A159" s="66"/>
      <c r="B159" s="145" t="s">
        <v>29</v>
      </c>
      <c r="C159" s="72">
        <f>SUM(C145:C158)</f>
        <v>0</v>
      </c>
      <c r="D159" s="36"/>
      <c r="E159" s="38"/>
      <c r="K159" s="5"/>
      <c r="L159" s="2"/>
      <c r="N159" s="23"/>
      <c r="O159" s="37"/>
      <c r="P159" s="36"/>
      <c r="Q159" s="93"/>
      <c r="R159"/>
    </row>
    <row r="160" spans="1:49">
      <c r="A160" s="19"/>
      <c r="B160" s="144" t="s">
        <v>30</v>
      </c>
      <c r="C160" s="63"/>
      <c r="D160" s="36"/>
      <c r="E160" s="38"/>
      <c r="K160" s="5"/>
      <c r="L160" s="2"/>
      <c r="N160" s="23"/>
      <c r="O160" s="37"/>
      <c r="P160" s="36"/>
      <c r="Q160" s="93"/>
      <c r="R160"/>
    </row>
    <row r="161" spans="1:49">
      <c r="A161" s="19"/>
      <c r="B161" s="144" t="s">
        <v>30</v>
      </c>
      <c r="C161" s="63"/>
      <c r="D161" s="36"/>
      <c r="E161" s="38"/>
      <c r="K161" s="5"/>
      <c r="L161" s="2"/>
      <c r="N161" s="23"/>
      <c r="O161" s="37"/>
      <c r="P161" s="36"/>
      <c r="Q161" s="93"/>
      <c r="R161"/>
    </row>
    <row r="162" spans="1:49" s="84" customFormat="1">
      <c r="A162" s="19"/>
      <c r="B162" s="144" t="s">
        <v>30</v>
      </c>
      <c r="C162" s="63"/>
      <c r="D162" s="93"/>
      <c r="E162" s="95"/>
      <c r="F162" s="85"/>
      <c r="G162" s="85"/>
      <c r="H162" s="85"/>
      <c r="I162" s="85"/>
      <c r="J162" s="85"/>
      <c r="K162" s="88"/>
      <c r="L162" s="85"/>
      <c r="M162" s="85"/>
      <c r="N162" s="91"/>
      <c r="O162" s="94"/>
      <c r="P162" s="93"/>
      <c r="Q162" s="93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</row>
    <row r="163" spans="1:49" s="84" customFormat="1">
      <c r="A163" s="19"/>
      <c r="B163" s="144" t="s">
        <v>30</v>
      </c>
      <c r="C163" s="63"/>
      <c r="D163" s="93"/>
      <c r="E163" s="95"/>
      <c r="F163" s="85"/>
      <c r="G163" s="85"/>
      <c r="H163" s="85"/>
      <c r="I163" s="85"/>
      <c r="J163" s="85"/>
      <c r="K163" s="88"/>
      <c r="L163" s="85"/>
      <c r="M163" s="85"/>
      <c r="N163" s="91"/>
      <c r="O163" s="94"/>
      <c r="P163" s="93"/>
      <c r="Q163" s="93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</row>
    <row r="164" spans="1:49" s="84" customFormat="1">
      <c r="A164" s="19"/>
      <c r="B164" s="144" t="s">
        <v>30</v>
      </c>
      <c r="C164" s="63"/>
      <c r="D164" s="93"/>
      <c r="E164" s="95"/>
      <c r="F164" s="85"/>
      <c r="G164" s="85"/>
      <c r="H164" s="85"/>
      <c r="I164" s="85"/>
      <c r="J164" s="85"/>
      <c r="K164" s="88"/>
      <c r="L164" s="85"/>
      <c r="M164" s="85"/>
      <c r="N164" s="91"/>
      <c r="O164" s="94"/>
      <c r="P164" s="93"/>
      <c r="Q164" s="93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</row>
    <row r="165" spans="1:49" s="84" customFormat="1">
      <c r="A165" s="19"/>
      <c r="B165" s="144" t="s">
        <v>30</v>
      </c>
      <c r="C165" s="63"/>
      <c r="D165" s="93"/>
      <c r="E165" s="95"/>
      <c r="F165" s="85"/>
      <c r="G165" s="85"/>
      <c r="H165" s="85"/>
      <c r="I165" s="85"/>
      <c r="J165" s="85"/>
      <c r="K165" s="88"/>
      <c r="L165" s="85"/>
      <c r="M165" s="85"/>
      <c r="N165" s="91"/>
      <c r="O165" s="94"/>
      <c r="P165" s="93"/>
      <c r="Q165" s="93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</row>
    <row r="166" spans="1:49" s="84" customFormat="1">
      <c r="A166" s="19"/>
      <c r="B166" s="144" t="s">
        <v>30</v>
      </c>
      <c r="C166" s="63"/>
      <c r="D166" s="93"/>
      <c r="E166" s="95"/>
      <c r="F166" s="85"/>
      <c r="G166" s="85"/>
      <c r="H166" s="85"/>
      <c r="I166" s="85"/>
      <c r="J166" s="85"/>
      <c r="K166" s="88"/>
      <c r="L166" s="85"/>
      <c r="M166" s="85"/>
      <c r="N166" s="91"/>
      <c r="O166" s="94"/>
      <c r="P166" s="93"/>
      <c r="Q166" s="93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</row>
    <row r="167" spans="1:49" s="84" customFormat="1">
      <c r="A167" s="19"/>
      <c r="B167" s="144" t="s">
        <v>30</v>
      </c>
      <c r="C167" s="63"/>
      <c r="D167" s="93"/>
      <c r="E167" s="95"/>
      <c r="F167" s="85"/>
      <c r="G167" s="85"/>
      <c r="H167" s="85"/>
      <c r="I167" s="85"/>
      <c r="J167" s="85"/>
      <c r="K167" s="88"/>
      <c r="L167" s="85"/>
      <c r="M167" s="85"/>
      <c r="N167" s="91"/>
      <c r="O167" s="94"/>
      <c r="P167" s="93"/>
      <c r="Q167" s="93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</row>
    <row r="168" spans="1:49" s="84" customFormat="1">
      <c r="A168" s="19"/>
      <c r="B168" s="144" t="s">
        <v>30</v>
      </c>
      <c r="C168" s="63"/>
      <c r="D168" s="93"/>
      <c r="E168" s="95"/>
      <c r="F168" s="85"/>
      <c r="G168" s="85"/>
      <c r="H168" s="85"/>
      <c r="I168" s="85"/>
      <c r="J168" s="85"/>
      <c r="K168" s="88"/>
      <c r="L168" s="85"/>
      <c r="M168" s="85"/>
      <c r="N168" s="91"/>
      <c r="O168" s="94"/>
      <c r="P168" s="93"/>
      <c r="Q168" s="93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</row>
    <row r="169" spans="1:49" s="84" customFormat="1">
      <c r="A169" s="19"/>
      <c r="B169" s="144" t="s">
        <v>30</v>
      </c>
      <c r="C169" s="63"/>
      <c r="D169" s="93"/>
      <c r="E169" s="95"/>
      <c r="F169" s="85"/>
      <c r="G169" s="85"/>
      <c r="H169" s="85"/>
      <c r="I169" s="85"/>
      <c r="J169" s="85"/>
      <c r="K169" s="88"/>
      <c r="L169" s="85"/>
      <c r="M169" s="85"/>
      <c r="N169" s="91"/>
      <c r="O169" s="94"/>
      <c r="P169" s="93"/>
      <c r="Q169" s="93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</row>
    <row r="170" spans="1:49">
      <c r="A170" s="19"/>
      <c r="B170" s="144" t="s">
        <v>30</v>
      </c>
      <c r="C170" s="63"/>
      <c r="D170" s="36"/>
      <c r="E170" s="38"/>
      <c r="K170" s="5"/>
      <c r="L170" s="2"/>
      <c r="N170" s="23"/>
      <c r="O170" s="37"/>
      <c r="P170" s="36"/>
      <c r="Q170" s="93"/>
      <c r="R170"/>
    </row>
    <row r="171" spans="1:49">
      <c r="A171" s="19"/>
      <c r="B171" s="144" t="s">
        <v>30</v>
      </c>
      <c r="C171" s="63"/>
      <c r="D171" s="36"/>
      <c r="E171" s="38"/>
      <c r="K171" s="5"/>
      <c r="L171" s="2"/>
      <c r="N171" s="23"/>
      <c r="O171" s="37"/>
      <c r="P171" s="36"/>
      <c r="Q171" s="93"/>
      <c r="R171"/>
    </row>
    <row r="172" spans="1:49" s="84" customFormat="1">
      <c r="A172" s="19"/>
      <c r="B172" s="144" t="s">
        <v>30</v>
      </c>
      <c r="C172" s="63"/>
      <c r="D172" s="93"/>
      <c r="E172" s="95"/>
      <c r="F172" s="85"/>
      <c r="G172" s="85"/>
      <c r="H172" s="85"/>
      <c r="I172" s="85"/>
      <c r="J172" s="85"/>
      <c r="K172" s="88"/>
      <c r="L172" s="85"/>
      <c r="M172" s="85"/>
      <c r="N172" s="91"/>
      <c r="O172" s="94"/>
      <c r="P172" s="93"/>
      <c r="Q172" s="93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</row>
    <row r="173" spans="1:49">
      <c r="A173" s="19"/>
      <c r="B173" s="144" t="s">
        <v>30</v>
      </c>
      <c r="C173" s="63"/>
      <c r="D173" s="36"/>
      <c r="E173" s="38"/>
      <c r="K173" s="5"/>
      <c r="L173" s="2"/>
      <c r="N173" s="23"/>
      <c r="O173" s="37"/>
      <c r="P173" s="36"/>
      <c r="Q173" s="93"/>
      <c r="R173"/>
    </row>
    <row r="174" spans="1:49">
      <c r="A174" s="66"/>
      <c r="B174" s="145" t="s">
        <v>30</v>
      </c>
      <c r="C174" s="72">
        <f>SUM(C160:C173)</f>
        <v>0</v>
      </c>
      <c r="D174" s="36"/>
      <c r="E174" s="38"/>
      <c r="K174" s="5"/>
      <c r="L174" s="2"/>
      <c r="N174" s="23"/>
      <c r="O174" s="37"/>
      <c r="P174" s="36"/>
      <c r="Q174" s="93"/>
      <c r="R174"/>
    </row>
    <row r="175" spans="1:49">
      <c r="A175" s="19"/>
      <c r="B175" s="144" t="s">
        <v>31</v>
      </c>
      <c r="C175" s="63"/>
      <c r="D175" s="36"/>
      <c r="E175" s="38"/>
      <c r="K175" s="5"/>
      <c r="L175" s="2"/>
      <c r="N175" s="23"/>
      <c r="O175" s="37"/>
      <c r="P175" s="36"/>
      <c r="Q175" s="93"/>
      <c r="R175"/>
    </row>
    <row r="176" spans="1:49" s="84" customFormat="1">
      <c r="A176" s="19"/>
      <c r="B176" s="144" t="s">
        <v>31</v>
      </c>
      <c r="C176" s="63"/>
      <c r="D176" s="93"/>
      <c r="E176" s="95"/>
      <c r="F176" s="85"/>
      <c r="G176" s="85"/>
      <c r="H176" s="85"/>
      <c r="I176" s="85"/>
      <c r="J176" s="85"/>
      <c r="K176" s="88"/>
      <c r="L176" s="85"/>
      <c r="M176" s="85"/>
      <c r="N176" s="91"/>
      <c r="O176" s="94"/>
      <c r="P176" s="93"/>
      <c r="Q176" s="93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</row>
    <row r="177" spans="1:49" s="84" customFormat="1">
      <c r="A177" s="19"/>
      <c r="B177" s="144" t="s">
        <v>31</v>
      </c>
      <c r="C177" s="63"/>
      <c r="D177" s="93"/>
      <c r="E177" s="95"/>
      <c r="F177" s="85"/>
      <c r="G177" s="85"/>
      <c r="H177" s="85"/>
      <c r="I177" s="85"/>
      <c r="J177" s="85"/>
      <c r="K177" s="88"/>
      <c r="L177" s="85"/>
      <c r="M177" s="85"/>
      <c r="N177" s="91"/>
      <c r="O177" s="94"/>
      <c r="P177" s="93"/>
      <c r="Q177" s="93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</row>
    <row r="178" spans="1:49" s="84" customFormat="1">
      <c r="A178" s="19"/>
      <c r="B178" s="144" t="s">
        <v>31</v>
      </c>
      <c r="C178" s="63"/>
      <c r="D178" s="93"/>
      <c r="E178" s="95"/>
      <c r="F178" s="85"/>
      <c r="G178" s="85"/>
      <c r="H178" s="85"/>
      <c r="I178" s="85"/>
      <c r="J178" s="85"/>
      <c r="K178" s="88"/>
      <c r="L178" s="85"/>
      <c r="M178" s="85"/>
      <c r="N178" s="91"/>
      <c r="O178" s="94"/>
      <c r="P178" s="93"/>
      <c r="Q178" s="93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</row>
    <row r="179" spans="1:49" s="84" customFormat="1">
      <c r="A179" s="19"/>
      <c r="B179" s="144" t="s">
        <v>31</v>
      </c>
      <c r="C179" s="63"/>
      <c r="D179" s="93"/>
      <c r="E179" s="95"/>
      <c r="F179" s="85"/>
      <c r="G179" s="85"/>
      <c r="H179" s="85"/>
      <c r="I179" s="85"/>
      <c r="J179" s="85"/>
      <c r="K179" s="88"/>
      <c r="L179" s="85"/>
      <c r="M179" s="85"/>
      <c r="N179" s="91"/>
      <c r="O179" s="94"/>
      <c r="P179" s="93"/>
      <c r="Q179" s="93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</row>
    <row r="180" spans="1:49" s="84" customFormat="1">
      <c r="A180" s="19"/>
      <c r="B180" s="144" t="s">
        <v>31</v>
      </c>
      <c r="C180" s="63"/>
      <c r="D180" s="93"/>
      <c r="E180" s="95"/>
      <c r="F180" s="85"/>
      <c r="G180" s="85"/>
      <c r="H180" s="85"/>
      <c r="I180" s="85"/>
      <c r="J180" s="85"/>
      <c r="K180" s="88"/>
      <c r="L180" s="85"/>
      <c r="M180" s="85"/>
      <c r="N180" s="91"/>
      <c r="O180" s="94"/>
      <c r="P180" s="93"/>
      <c r="Q180" s="93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</row>
    <row r="181" spans="1:49" s="84" customFormat="1">
      <c r="A181" s="19"/>
      <c r="B181" s="144" t="s">
        <v>31</v>
      </c>
      <c r="C181" s="63"/>
      <c r="D181" s="93"/>
      <c r="E181" s="95"/>
      <c r="F181" s="85"/>
      <c r="G181" s="85"/>
      <c r="H181" s="85"/>
      <c r="I181" s="85"/>
      <c r="J181" s="85"/>
      <c r="K181" s="88"/>
      <c r="L181" s="85"/>
      <c r="M181" s="85"/>
      <c r="N181" s="91"/>
      <c r="O181" s="94"/>
      <c r="P181" s="93"/>
      <c r="Q181" s="93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</row>
    <row r="182" spans="1:49" s="84" customFormat="1">
      <c r="A182" s="19"/>
      <c r="B182" s="144" t="s">
        <v>31</v>
      </c>
      <c r="C182" s="63"/>
      <c r="D182" s="93"/>
      <c r="E182" s="95"/>
      <c r="F182" s="85"/>
      <c r="G182" s="85"/>
      <c r="H182" s="85"/>
      <c r="I182" s="85"/>
      <c r="J182" s="85"/>
      <c r="K182" s="88"/>
      <c r="L182" s="85"/>
      <c r="M182" s="85"/>
      <c r="N182" s="91"/>
      <c r="O182" s="94"/>
      <c r="P182" s="93"/>
      <c r="Q182" s="93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</row>
    <row r="183" spans="1:49" s="84" customFormat="1">
      <c r="A183" s="19"/>
      <c r="B183" s="144" t="s">
        <v>31</v>
      </c>
      <c r="C183" s="63"/>
      <c r="D183" s="93"/>
      <c r="E183" s="95"/>
      <c r="F183" s="85"/>
      <c r="G183" s="85"/>
      <c r="H183" s="85"/>
      <c r="I183" s="85"/>
      <c r="J183" s="85"/>
      <c r="K183" s="88"/>
      <c r="L183" s="85"/>
      <c r="M183" s="85"/>
      <c r="N183" s="91"/>
      <c r="O183" s="94"/>
      <c r="P183" s="93"/>
      <c r="Q183" s="93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</row>
    <row r="184" spans="1:49" s="84" customFormat="1">
      <c r="A184" s="19"/>
      <c r="B184" s="144" t="s">
        <v>31</v>
      </c>
      <c r="C184" s="63"/>
      <c r="D184" s="93"/>
      <c r="E184" s="95"/>
      <c r="F184" s="85"/>
      <c r="G184" s="85"/>
      <c r="H184" s="85"/>
      <c r="I184" s="85"/>
      <c r="J184" s="85"/>
      <c r="K184" s="88"/>
      <c r="L184" s="85"/>
      <c r="M184" s="85"/>
      <c r="N184" s="91"/>
      <c r="O184" s="94"/>
      <c r="P184" s="93"/>
      <c r="Q184" s="93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</row>
    <row r="185" spans="1:49" s="84" customFormat="1">
      <c r="A185" s="19"/>
      <c r="B185" s="144" t="s">
        <v>31</v>
      </c>
      <c r="C185" s="63"/>
      <c r="D185" s="93"/>
      <c r="E185" s="95"/>
      <c r="F185" s="85"/>
      <c r="G185" s="85"/>
      <c r="H185" s="85"/>
      <c r="I185" s="85"/>
      <c r="J185" s="85"/>
      <c r="K185" s="88"/>
      <c r="L185" s="85"/>
      <c r="M185" s="85"/>
      <c r="N185" s="91"/>
      <c r="O185" s="94"/>
      <c r="P185" s="93"/>
      <c r="Q185" s="93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</row>
    <row r="186" spans="1:49" s="84" customFormat="1">
      <c r="A186" s="19"/>
      <c r="B186" s="144" t="s">
        <v>31</v>
      </c>
      <c r="C186" s="63"/>
      <c r="D186" s="93"/>
      <c r="E186" s="95"/>
      <c r="F186" s="85"/>
      <c r="G186" s="85"/>
      <c r="H186" s="85"/>
      <c r="I186" s="85"/>
      <c r="J186" s="85"/>
      <c r="K186" s="88"/>
      <c r="L186" s="85"/>
      <c r="M186" s="85"/>
      <c r="N186" s="91"/>
      <c r="O186" s="94"/>
      <c r="P186" s="93"/>
      <c r="Q186" s="93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</row>
    <row r="187" spans="1:49" s="84" customFormat="1">
      <c r="A187" s="19"/>
      <c r="B187" s="144" t="s">
        <v>31</v>
      </c>
      <c r="C187" s="63"/>
      <c r="D187" s="93"/>
      <c r="E187" s="95"/>
      <c r="F187" s="85"/>
      <c r="G187" s="85"/>
      <c r="H187" s="85"/>
      <c r="I187" s="85"/>
      <c r="J187" s="85"/>
      <c r="K187" s="88"/>
      <c r="L187" s="85"/>
      <c r="M187" s="85"/>
      <c r="N187" s="91"/>
      <c r="O187" s="94"/>
      <c r="P187" s="93"/>
      <c r="Q187" s="93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</row>
    <row r="188" spans="1:49" s="84" customFormat="1">
      <c r="A188" s="19"/>
      <c r="B188" s="144" t="s">
        <v>31</v>
      </c>
      <c r="C188" s="63"/>
      <c r="D188" s="93"/>
      <c r="E188" s="95"/>
      <c r="F188" s="85"/>
      <c r="G188" s="85"/>
      <c r="H188" s="85"/>
      <c r="I188" s="85"/>
      <c r="J188" s="85"/>
      <c r="K188" s="88"/>
      <c r="L188" s="85"/>
      <c r="M188" s="85"/>
      <c r="N188" s="91"/>
      <c r="O188" s="94"/>
      <c r="P188" s="93"/>
      <c r="Q188" s="93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</row>
    <row r="189" spans="1:49">
      <c r="A189" s="19"/>
      <c r="B189" s="144" t="s">
        <v>31</v>
      </c>
      <c r="C189" s="63"/>
      <c r="D189" s="36"/>
      <c r="E189" s="38"/>
      <c r="K189" s="5"/>
      <c r="L189" s="2"/>
      <c r="N189" s="23"/>
      <c r="O189" s="37"/>
      <c r="P189" s="36"/>
      <c r="Q189" s="93"/>
      <c r="R189"/>
    </row>
    <row r="190" spans="1:49">
      <c r="A190" s="66"/>
      <c r="B190" s="145" t="s">
        <v>31</v>
      </c>
      <c r="C190" s="72">
        <f>SUM(C175:C189)</f>
        <v>0</v>
      </c>
      <c r="D190" s="36"/>
      <c r="E190" s="38"/>
      <c r="K190" s="5"/>
      <c r="L190" s="2"/>
      <c r="N190" s="23"/>
      <c r="O190" s="37"/>
      <c r="P190" s="36"/>
      <c r="Q190" s="93"/>
      <c r="R190"/>
    </row>
    <row r="191" spans="1:49">
      <c r="A191" s="19"/>
      <c r="B191" s="144" t="s">
        <v>32</v>
      </c>
      <c r="C191" s="63"/>
      <c r="D191" s="36"/>
      <c r="E191" s="38"/>
      <c r="K191" s="5"/>
      <c r="L191" s="2"/>
      <c r="N191" s="23"/>
      <c r="O191" s="37"/>
      <c r="P191" s="36"/>
      <c r="Q191" s="93"/>
      <c r="R191"/>
    </row>
    <row r="192" spans="1:49">
      <c r="A192" s="19"/>
      <c r="B192" s="144" t="s">
        <v>32</v>
      </c>
      <c r="C192" s="63"/>
      <c r="D192" s="36"/>
      <c r="E192" s="38"/>
      <c r="K192" s="5"/>
      <c r="L192" s="2"/>
      <c r="N192" s="23"/>
      <c r="O192" s="37"/>
      <c r="P192" s="36"/>
      <c r="Q192" s="93"/>
      <c r="R192"/>
    </row>
    <row r="193" spans="1:49" s="84" customFormat="1">
      <c r="A193" s="19"/>
      <c r="B193" s="144" t="s">
        <v>32</v>
      </c>
      <c r="C193" s="63"/>
      <c r="D193" s="93"/>
      <c r="E193" s="95"/>
      <c r="F193" s="85"/>
      <c r="G193" s="85"/>
      <c r="H193" s="85"/>
      <c r="I193" s="85"/>
      <c r="J193" s="85"/>
      <c r="K193" s="88"/>
      <c r="L193" s="85"/>
      <c r="M193" s="85"/>
      <c r="N193" s="91"/>
      <c r="O193" s="94"/>
      <c r="P193" s="93"/>
      <c r="Q193" s="93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</row>
    <row r="194" spans="1:49" s="84" customFormat="1">
      <c r="A194" s="19"/>
      <c r="B194" s="144" t="s">
        <v>32</v>
      </c>
      <c r="C194" s="63"/>
      <c r="D194" s="93"/>
      <c r="E194" s="95"/>
      <c r="F194" s="85"/>
      <c r="G194" s="85"/>
      <c r="H194" s="85"/>
      <c r="I194" s="85"/>
      <c r="J194" s="85"/>
      <c r="K194" s="88"/>
      <c r="L194" s="85"/>
      <c r="M194" s="85"/>
      <c r="N194" s="91"/>
      <c r="O194" s="94"/>
      <c r="P194" s="93"/>
      <c r="Q194" s="93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</row>
    <row r="195" spans="1:49" s="84" customFormat="1">
      <c r="A195" s="19"/>
      <c r="B195" s="144" t="s">
        <v>32</v>
      </c>
      <c r="C195" s="63"/>
      <c r="D195" s="93"/>
      <c r="E195" s="95"/>
      <c r="F195" s="85"/>
      <c r="G195" s="85"/>
      <c r="H195" s="85"/>
      <c r="I195" s="85"/>
      <c r="J195" s="85"/>
      <c r="K195" s="88"/>
      <c r="L195" s="85"/>
      <c r="M195" s="85"/>
      <c r="N195" s="91"/>
      <c r="O195" s="94"/>
      <c r="P195" s="93"/>
      <c r="Q195" s="93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</row>
    <row r="196" spans="1:49" s="84" customFormat="1">
      <c r="A196" s="19"/>
      <c r="B196" s="144" t="s">
        <v>32</v>
      </c>
      <c r="C196" s="63"/>
      <c r="D196" s="93"/>
      <c r="E196" s="95"/>
      <c r="F196" s="85"/>
      <c r="G196" s="85"/>
      <c r="H196" s="85"/>
      <c r="I196" s="85"/>
      <c r="J196" s="85"/>
      <c r="K196" s="88"/>
      <c r="L196" s="85"/>
      <c r="M196" s="85"/>
      <c r="N196" s="91"/>
      <c r="O196" s="94"/>
      <c r="P196" s="93"/>
      <c r="Q196" s="93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</row>
    <row r="197" spans="1:49" s="84" customFormat="1">
      <c r="A197" s="19"/>
      <c r="B197" s="144" t="s">
        <v>32</v>
      </c>
      <c r="C197" s="63"/>
      <c r="D197" s="93"/>
      <c r="E197" s="95"/>
      <c r="F197" s="85"/>
      <c r="G197" s="85"/>
      <c r="H197" s="85"/>
      <c r="I197" s="85"/>
      <c r="J197" s="85"/>
      <c r="K197" s="88"/>
      <c r="L197" s="85"/>
      <c r="M197" s="85"/>
      <c r="N197" s="91"/>
      <c r="O197" s="94"/>
      <c r="P197" s="93"/>
      <c r="Q197" s="93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</row>
    <row r="198" spans="1:49" s="84" customFormat="1">
      <c r="A198" s="19"/>
      <c r="B198" s="144" t="s">
        <v>32</v>
      </c>
      <c r="C198" s="63"/>
      <c r="D198" s="93"/>
      <c r="E198" s="95"/>
      <c r="F198" s="85"/>
      <c r="G198" s="85"/>
      <c r="H198" s="85"/>
      <c r="I198" s="85"/>
      <c r="J198" s="85"/>
      <c r="K198" s="88"/>
      <c r="L198" s="85"/>
      <c r="M198" s="85"/>
      <c r="N198" s="91"/>
      <c r="O198" s="94"/>
      <c r="P198" s="93"/>
      <c r="Q198" s="93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</row>
    <row r="199" spans="1:49" s="84" customFormat="1">
      <c r="A199" s="19"/>
      <c r="B199" s="144" t="s">
        <v>32</v>
      </c>
      <c r="C199" s="63"/>
      <c r="D199" s="93"/>
      <c r="E199" s="95"/>
      <c r="F199" s="85"/>
      <c r="G199" s="85"/>
      <c r="H199" s="85"/>
      <c r="I199" s="85"/>
      <c r="J199" s="85"/>
      <c r="K199" s="88"/>
      <c r="L199" s="85"/>
      <c r="M199" s="85"/>
      <c r="N199" s="91"/>
      <c r="O199" s="94"/>
      <c r="P199" s="93"/>
      <c r="Q199" s="93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</row>
    <row r="200" spans="1:49" s="84" customFormat="1">
      <c r="A200" s="19"/>
      <c r="B200" s="144" t="s">
        <v>32</v>
      </c>
      <c r="C200" s="63"/>
      <c r="D200" s="93"/>
      <c r="E200" s="95"/>
      <c r="F200" s="85"/>
      <c r="G200" s="85"/>
      <c r="H200" s="85"/>
      <c r="I200" s="85"/>
      <c r="J200" s="85"/>
      <c r="K200" s="88"/>
      <c r="L200" s="85"/>
      <c r="M200" s="85"/>
      <c r="N200" s="91"/>
      <c r="O200" s="94"/>
      <c r="P200" s="93"/>
      <c r="Q200" s="93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</row>
    <row r="201" spans="1:49" s="84" customFormat="1">
      <c r="A201" s="19"/>
      <c r="B201" s="144" t="s">
        <v>32</v>
      </c>
      <c r="C201" s="63"/>
      <c r="D201" s="93"/>
      <c r="E201" s="95"/>
      <c r="F201" s="85"/>
      <c r="G201" s="85"/>
      <c r="H201" s="85"/>
      <c r="I201" s="85"/>
      <c r="J201" s="85"/>
      <c r="K201" s="88"/>
      <c r="L201" s="85"/>
      <c r="M201" s="85"/>
      <c r="N201" s="91"/>
      <c r="O201" s="94"/>
      <c r="P201" s="93"/>
      <c r="Q201" s="93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</row>
    <row r="202" spans="1:49" s="84" customFormat="1">
      <c r="A202" s="19"/>
      <c r="B202" s="144" t="s">
        <v>32</v>
      </c>
      <c r="C202" s="63"/>
      <c r="D202" s="93"/>
      <c r="E202" s="95"/>
      <c r="F202" s="85"/>
      <c r="G202" s="85"/>
      <c r="H202" s="85"/>
      <c r="I202" s="85"/>
      <c r="J202" s="85"/>
      <c r="K202" s="88"/>
      <c r="L202" s="85"/>
      <c r="M202" s="85"/>
      <c r="N202" s="91"/>
      <c r="O202" s="94"/>
      <c r="P202" s="93"/>
      <c r="Q202" s="93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</row>
    <row r="203" spans="1:49" s="84" customFormat="1">
      <c r="A203" s="19"/>
      <c r="B203" s="144" t="s">
        <v>32</v>
      </c>
      <c r="C203" s="63"/>
      <c r="D203" s="93"/>
      <c r="E203" s="95"/>
      <c r="F203" s="85"/>
      <c r="G203" s="85"/>
      <c r="H203" s="85"/>
      <c r="I203" s="85"/>
      <c r="J203" s="85"/>
      <c r="K203" s="88"/>
      <c r="L203" s="85"/>
      <c r="M203" s="85"/>
      <c r="N203" s="91"/>
      <c r="O203" s="94"/>
      <c r="P203" s="93"/>
      <c r="Q203" s="93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</row>
    <row r="204" spans="1:49" s="84" customFormat="1">
      <c r="A204" s="19"/>
      <c r="B204" s="144" t="s">
        <v>32</v>
      </c>
      <c r="C204" s="63"/>
      <c r="D204" s="93"/>
      <c r="E204" s="95"/>
      <c r="F204" s="85"/>
      <c r="G204" s="85"/>
      <c r="H204" s="85"/>
      <c r="I204" s="85"/>
      <c r="J204" s="85"/>
      <c r="K204" s="88"/>
      <c r="L204" s="85"/>
      <c r="M204" s="85"/>
      <c r="N204" s="91"/>
      <c r="O204" s="94"/>
      <c r="P204" s="93"/>
      <c r="Q204" s="93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</row>
    <row r="205" spans="1:49" s="84" customFormat="1">
      <c r="A205" s="19"/>
      <c r="B205" s="144" t="s">
        <v>32</v>
      </c>
      <c r="C205" s="63"/>
      <c r="D205" s="93"/>
      <c r="E205" s="95"/>
      <c r="F205" s="85"/>
      <c r="G205" s="85"/>
      <c r="H205" s="85"/>
      <c r="I205" s="85"/>
      <c r="J205" s="85"/>
      <c r="K205" s="88"/>
      <c r="L205" s="85"/>
      <c r="M205" s="85"/>
      <c r="N205" s="91"/>
      <c r="O205" s="94"/>
      <c r="P205" s="93"/>
      <c r="Q205" s="93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</row>
    <row r="206" spans="1:49" s="84" customFormat="1">
      <c r="A206" s="19"/>
      <c r="B206" s="144" t="s">
        <v>32</v>
      </c>
      <c r="C206" s="63"/>
      <c r="D206" s="93"/>
      <c r="E206" s="95"/>
      <c r="F206" s="85"/>
      <c r="G206" s="85"/>
      <c r="H206" s="85"/>
      <c r="I206" s="85"/>
      <c r="J206" s="85"/>
      <c r="K206" s="88"/>
      <c r="L206" s="85"/>
      <c r="M206" s="85"/>
      <c r="N206" s="91"/>
      <c r="O206" s="94"/>
      <c r="P206" s="93"/>
      <c r="Q206" s="93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</row>
    <row r="207" spans="1:49" s="84" customFormat="1">
      <c r="A207" s="19"/>
      <c r="B207" s="144" t="s">
        <v>32</v>
      </c>
      <c r="C207" s="63"/>
      <c r="D207" s="93"/>
      <c r="E207" s="95"/>
      <c r="F207" s="85"/>
      <c r="G207" s="85"/>
      <c r="H207" s="85"/>
      <c r="I207" s="85"/>
      <c r="J207" s="85"/>
      <c r="K207" s="88"/>
      <c r="L207" s="85"/>
      <c r="M207" s="85"/>
      <c r="N207" s="91"/>
      <c r="O207" s="94"/>
      <c r="P207" s="93"/>
      <c r="Q207" s="93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</row>
    <row r="208" spans="1:49">
      <c r="A208" s="19"/>
      <c r="B208" s="144" t="s">
        <v>32</v>
      </c>
      <c r="C208" s="63"/>
      <c r="D208" s="36"/>
      <c r="E208" s="38"/>
      <c r="K208" s="5"/>
      <c r="L208" s="2"/>
      <c r="N208" s="23"/>
      <c r="O208" s="37"/>
      <c r="P208" s="36"/>
      <c r="Q208" s="93"/>
      <c r="R208"/>
    </row>
    <row r="209" spans="1:49">
      <c r="A209" s="66"/>
      <c r="B209" s="145" t="s">
        <v>32</v>
      </c>
      <c r="C209" s="72">
        <f>SUM(C191:C208)</f>
        <v>0</v>
      </c>
      <c r="D209" s="36"/>
      <c r="E209" s="38"/>
      <c r="K209" s="5"/>
      <c r="L209" s="2"/>
      <c r="N209" s="23"/>
      <c r="O209" s="37"/>
      <c r="P209" s="36"/>
      <c r="Q209" s="93"/>
      <c r="R209"/>
    </row>
    <row r="210" spans="1:49">
      <c r="A210" s="19"/>
      <c r="B210" s="144" t="s">
        <v>33</v>
      </c>
      <c r="C210" s="63"/>
      <c r="D210" s="36"/>
      <c r="E210" s="38"/>
      <c r="K210" s="5"/>
      <c r="L210" s="2"/>
      <c r="N210" s="23"/>
      <c r="O210" s="37"/>
      <c r="P210" s="36"/>
      <c r="Q210" s="93"/>
      <c r="R210"/>
    </row>
    <row r="211" spans="1:49" s="84" customFormat="1">
      <c r="A211" s="19"/>
      <c r="B211" s="144" t="s">
        <v>33</v>
      </c>
      <c r="C211" s="63"/>
      <c r="D211" s="93"/>
      <c r="E211" s="95"/>
      <c r="F211" s="85"/>
      <c r="G211" s="85"/>
      <c r="H211" s="85"/>
      <c r="I211" s="85"/>
      <c r="J211" s="85"/>
      <c r="K211" s="88"/>
      <c r="L211" s="85"/>
      <c r="M211" s="85"/>
      <c r="N211" s="91"/>
      <c r="O211" s="94"/>
      <c r="P211" s="93"/>
      <c r="Q211" s="93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</row>
    <row r="212" spans="1:49" s="84" customFormat="1">
      <c r="A212" s="19"/>
      <c r="B212" s="144" t="s">
        <v>33</v>
      </c>
      <c r="C212" s="63"/>
      <c r="D212" s="93"/>
      <c r="E212" s="95"/>
      <c r="F212" s="85"/>
      <c r="G212" s="85"/>
      <c r="H212" s="85"/>
      <c r="I212" s="85"/>
      <c r="J212" s="85"/>
      <c r="K212" s="88"/>
      <c r="L212" s="85"/>
      <c r="M212" s="85"/>
      <c r="N212" s="91"/>
      <c r="O212" s="94"/>
      <c r="P212" s="93"/>
      <c r="Q212" s="93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</row>
    <row r="213" spans="1:49" s="84" customFormat="1">
      <c r="A213" s="19"/>
      <c r="B213" s="144" t="s">
        <v>33</v>
      </c>
      <c r="C213" s="63"/>
      <c r="D213" s="93"/>
      <c r="E213" s="95"/>
      <c r="F213" s="85"/>
      <c r="G213" s="85"/>
      <c r="H213" s="85"/>
      <c r="I213" s="85"/>
      <c r="J213" s="85"/>
      <c r="K213" s="88"/>
      <c r="L213" s="85"/>
      <c r="M213" s="85"/>
      <c r="N213" s="91"/>
      <c r="O213" s="94"/>
      <c r="P213" s="93"/>
      <c r="Q213" s="93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</row>
    <row r="214" spans="1:49" s="84" customFormat="1">
      <c r="A214" s="19"/>
      <c r="B214" s="144" t="s">
        <v>33</v>
      </c>
      <c r="C214" s="63"/>
      <c r="D214" s="93"/>
      <c r="E214" s="95"/>
      <c r="F214" s="85"/>
      <c r="G214" s="85"/>
      <c r="H214" s="85"/>
      <c r="I214" s="85"/>
      <c r="J214" s="85"/>
      <c r="K214" s="88"/>
      <c r="L214" s="85"/>
      <c r="M214" s="85"/>
      <c r="N214" s="91"/>
      <c r="O214" s="94"/>
      <c r="P214" s="93"/>
      <c r="Q214" s="93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</row>
    <row r="215" spans="1:49" s="84" customFormat="1">
      <c r="A215" s="19"/>
      <c r="B215" s="144" t="s">
        <v>33</v>
      </c>
      <c r="C215" s="63"/>
      <c r="D215" s="93"/>
      <c r="E215" s="95"/>
      <c r="F215" s="85"/>
      <c r="G215" s="85"/>
      <c r="H215" s="85"/>
      <c r="I215" s="85"/>
      <c r="J215" s="85"/>
      <c r="K215" s="88"/>
      <c r="L215" s="85"/>
      <c r="M215" s="85"/>
      <c r="N215" s="91"/>
      <c r="O215" s="94"/>
      <c r="P215" s="93"/>
      <c r="Q215" s="93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</row>
    <row r="216" spans="1:49" s="84" customFormat="1">
      <c r="A216" s="19"/>
      <c r="B216" s="144" t="s">
        <v>33</v>
      </c>
      <c r="C216" s="63"/>
      <c r="D216" s="93"/>
      <c r="E216" s="95"/>
      <c r="F216" s="85"/>
      <c r="G216" s="85"/>
      <c r="H216" s="85"/>
      <c r="I216" s="85"/>
      <c r="J216" s="85"/>
      <c r="K216" s="88"/>
      <c r="L216" s="85"/>
      <c r="M216" s="85"/>
      <c r="N216" s="91"/>
      <c r="O216" s="94"/>
      <c r="P216" s="93"/>
      <c r="Q216" s="93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</row>
    <row r="217" spans="1:49" s="84" customFormat="1">
      <c r="A217" s="19"/>
      <c r="B217" s="144" t="s">
        <v>33</v>
      </c>
      <c r="C217" s="63"/>
      <c r="D217" s="93"/>
      <c r="E217" s="95"/>
      <c r="F217" s="85"/>
      <c r="G217" s="85"/>
      <c r="H217" s="85"/>
      <c r="I217" s="85"/>
      <c r="J217" s="85"/>
      <c r="K217" s="88"/>
      <c r="L217" s="85"/>
      <c r="M217" s="85"/>
      <c r="N217" s="91"/>
      <c r="O217" s="94"/>
      <c r="P217" s="93"/>
      <c r="Q217" s="93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</row>
    <row r="218" spans="1:49" s="84" customFormat="1">
      <c r="A218" s="19"/>
      <c r="B218" s="144" t="s">
        <v>33</v>
      </c>
      <c r="C218" s="63"/>
      <c r="D218" s="93"/>
      <c r="E218" s="95"/>
      <c r="F218" s="85"/>
      <c r="G218" s="85"/>
      <c r="H218" s="85"/>
      <c r="I218" s="85"/>
      <c r="J218" s="85"/>
      <c r="K218" s="88"/>
      <c r="L218" s="85"/>
      <c r="M218" s="85"/>
      <c r="N218" s="91"/>
      <c r="O218" s="94"/>
      <c r="P218" s="93"/>
      <c r="Q218" s="93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</row>
    <row r="219" spans="1:49" s="84" customFormat="1">
      <c r="A219" s="19"/>
      <c r="B219" s="144" t="s">
        <v>33</v>
      </c>
      <c r="C219" s="63"/>
      <c r="D219" s="93"/>
      <c r="E219" s="95"/>
      <c r="F219" s="85"/>
      <c r="G219" s="85"/>
      <c r="H219" s="85"/>
      <c r="I219" s="85"/>
      <c r="J219" s="85"/>
      <c r="K219" s="88"/>
      <c r="L219" s="85"/>
      <c r="M219" s="85"/>
      <c r="N219" s="91"/>
      <c r="O219" s="94"/>
      <c r="P219" s="93"/>
      <c r="Q219" s="93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</row>
    <row r="220" spans="1:49" s="84" customFormat="1">
      <c r="A220" s="19"/>
      <c r="B220" s="144" t="s">
        <v>33</v>
      </c>
      <c r="C220" s="63"/>
      <c r="D220" s="93"/>
      <c r="E220" s="95"/>
      <c r="F220" s="85"/>
      <c r="G220" s="85"/>
      <c r="H220" s="85"/>
      <c r="I220" s="85"/>
      <c r="J220" s="85"/>
      <c r="K220" s="88"/>
      <c r="L220" s="85"/>
      <c r="M220" s="85"/>
      <c r="N220" s="91"/>
      <c r="O220" s="94"/>
      <c r="P220" s="93"/>
      <c r="Q220" s="93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</row>
    <row r="221" spans="1:49" s="84" customFormat="1">
      <c r="A221" s="19"/>
      <c r="B221" s="144" t="s">
        <v>33</v>
      </c>
      <c r="C221" s="63"/>
      <c r="D221" s="93"/>
      <c r="E221" s="95"/>
      <c r="F221" s="85"/>
      <c r="G221" s="85"/>
      <c r="H221" s="85"/>
      <c r="I221" s="85"/>
      <c r="J221" s="85"/>
      <c r="K221" s="88"/>
      <c r="L221" s="85"/>
      <c r="M221" s="85"/>
      <c r="N221" s="91"/>
      <c r="O221" s="94"/>
      <c r="P221" s="93"/>
      <c r="Q221" s="93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</row>
    <row r="222" spans="1:49" s="84" customFormat="1">
      <c r="A222" s="19"/>
      <c r="B222" s="144" t="s">
        <v>33</v>
      </c>
      <c r="C222" s="63"/>
      <c r="D222" s="93"/>
      <c r="E222" s="95"/>
      <c r="F222" s="85"/>
      <c r="G222" s="85"/>
      <c r="H222" s="85"/>
      <c r="I222" s="85"/>
      <c r="J222" s="85"/>
      <c r="K222" s="88"/>
      <c r="L222" s="85"/>
      <c r="M222" s="85"/>
      <c r="N222" s="91"/>
      <c r="O222" s="94"/>
      <c r="P222" s="93"/>
      <c r="Q222" s="93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</row>
    <row r="223" spans="1:49">
      <c r="A223" s="19"/>
      <c r="B223" s="144" t="s">
        <v>33</v>
      </c>
      <c r="C223" s="63"/>
      <c r="D223" s="36"/>
      <c r="E223" s="38"/>
      <c r="K223" s="5"/>
      <c r="L223" s="2"/>
      <c r="N223" s="23"/>
      <c r="O223" s="37"/>
      <c r="P223" s="36"/>
      <c r="Q223" s="93"/>
      <c r="R223"/>
    </row>
    <row r="224" spans="1:49">
      <c r="A224" s="19"/>
      <c r="B224" s="144" t="s">
        <v>33</v>
      </c>
      <c r="C224" s="63"/>
      <c r="D224" s="36"/>
      <c r="E224" s="38"/>
      <c r="K224" s="5"/>
      <c r="L224" s="2"/>
      <c r="N224" s="23"/>
      <c r="O224" s="37"/>
      <c r="P224" s="36"/>
      <c r="Q224" s="93"/>
      <c r="R224"/>
    </row>
    <row r="225" spans="1:18">
      <c r="A225" s="19"/>
      <c r="B225" s="144" t="s">
        <v>33</v>
      </c>
      <c r="C225" s="63"/>
      <c r="D225" s="36"/>
      <c r="E225" s="38"/>
      <c r="K225" s="5"/>
      <c r="L225" s="2"/>
      <c r="N225" s="23"/>
      <c r="O225" s="37"/>
      <c r="P225" s="36"/>
      <c r="Q225" s="93"/>
      <c r="R225"/>
    </row>
    <row r="226" spans="1:18">
      <c r="A226" s="66"/>
      <c r="B226" s="145" t="s">
        <v>33</v>
      </c>
      <c r="C226" s="72">
        <f>SUM(C210:C225)</f>
        <v>0</v>
      </c>
      <c r="D226" s="36"/>
      <c r="E226" s="38"/>
      <c r="K226" s="5"/>
      <c r="L226" s="2"/>
      <c r="N226" s="23"/>
      <c r="O226" s="37"/>
      <c r="P226" s="36"/>
      <c r="Q226" s="93"/>
      <c r="R226"/>
    </row>
    <row r="227" spans="1:18" ht="13.5" thickBot="1">
      <c r="A227" s="20"/>
      <c r="B227" s="21"/>
      <c r="C227" s="71"/>
      <c r="D227" s="36"/>
      <c r="E227" s="38"/>
      <c r="K227" s="5"/>
      <c r="L227" s="2"/>
      <c r="N227" s="23"/>
      <c r="O227" s="37"/>
      <c r="P227" s="36"/>
      <c r="Q227" s="93"/>
      <c r="R227"/>
    </row>
    <row r="228" spans="1:18" ht="13.5" thickBot="1">
      <c r="A228" s="74" t="s">
        <v>64</v>
      </c>
      <c r="B228" s="75"/>
      <c r="C228" s="53">
        <f>SUM(C59+C71+C86+C101+C116+C130+C144+C159+C174+C190+C209+C226)</f>
        <v>5</v>
      </c>
      <c r="D228" s="36"/>
      <c r="E228" s="38"/>
      <c r="K228" s="5"/>
      <c r="L228" s="2"/>
      <c r="N228" s="23"/>
      <c r="O228" s="37"/>
      <c r="P228" s="36"/>
      <c r="Q228" s="93"/>
      <c r="R228"/>
    </row>
    <row r="229" spans="1:18">
      <c r="A229" s="7"/>
      <c r="B229" s="7"/>
      <c r="C229" s="14"/>
      <c r="D229" s="36"/>
      <c r="E229" s="38"/>
      <c r="F229" s="7"/>
      <c r="G229" s="7"/>
      <c r="H229" s="7"/>
      <c r="I229" s="7"/>
      <c r="K229" s="5"/>
      <c r="L229" s="2"/>
      <c r="N229" s="23"/>
      <c r="O229" s="37"/>
      <c r="P229" s="36"/>
      <c r="Q229" s="93"/>
      <c r="R229"/>
    </row>
    <row r="230" spans="1:18">
      <c r="A230" s="12"/>
      <c r="B230" s="7"/>
      <c r="C230" s="14"/>
      <c r="D230" s="7"/>
      <c r="E230" s="36"/>
      <c r="F230" s="38"/>
      <c r="P230" s="37"/>
      <c r="Q230" s="36"/>
      <c r="R230" s="93"/>
    </row>
    <row r="231" spans="1:18">
      <c r="A231" s="12"/>
      <c r="B231" s="7"/>
      <c r="C231" s="14"/>
      <c r="D231" s="7"/>
      <c r="E231" s="36"/>
      <c r="F231" s="38"/>
      <c r="K231" s="7"/>
      <c r="P231" s="37"/>
      <c r="Q231" s="36"/>
      <c r="R231" s="93"/>
    </row>
    <row r="232" spans="1:18">
      <c r="A232" s="12"/>
      <c r="B232" s="7"/>
      <c r="C232" s="14"/>
      <c r="D232" s="7"/>
      <c r="E232" s="7"/>
      <c r="F232" s="38"/>
      <c r="P232" s="37"/>
      <c r="Q232" s="36"/>
      <c r="R232" s="93"/>
    </row>
    <row r="233" spans="1:18">
      <c r="A233" s="12"/>
      <c r="B233" s="7"/>
      <c r="C233" s="14"/>
      <c r="D233" s="7"/>
      <c r="E233" s="7"/>
      <c r="F233" s="38"/>
      <c r="L233" s="6"/>
      <c r="P233" s="37"/>
      <c r="Q233" s="36"/>
      <c r="R233" s="93"/>
    </row>
    <row r="234" spans="1:18">
      <c r="A234" s="12"/>
      <c r="B234" s="7"/>
      <c r="C234" s="14"/>
      <c r="D234" s="7"/>
      <c r="E234" s="7"/>
      <c r="F234" s="38"/>
      <c r="P234" s="37"/>
      <c r="Q234" s="36"/>
      <c r="R234" s="93"/>
    </row>
    <row r="235" spans="1:18">
      <c r="A235" s="12"/>
      <c r="B235" s="7"/>
      <c r="C235" s="14"/>
      <c r="D235" s="7"/>
      <c r="E235" s="7"/>
      <c r="F235" s="38"/>
      <c r="M235" s="7"/>
      <c r="N235" s="7"/>
      <c r="P235" s="37"/>
      <c r="Q235" s="36"/>
      <c r="R235" s="93"/>
    </row>
    <row r="236" spans="1:18">
      <c r="A236" s="12"/>
      <c r="B236" s="7"/>
      <c r="C236" s="15"/>
      <c r="D236" s="7"/>
      <c r="E236" s="7"/>
      <c r="F236" s="38"/>
      <c r="O236" s="14"/>
      <c r="P236" s="37"/>
      <c r="Q236" s="36"/>
      <c r="R236" s="93"/>
    </row>
    <row r="237" spans="1:18">
      <c r="A237" s="12"/>
      <c r="B237" s="7"/>
      <c r="C237" s="7"/>
      <c r="D237" s="7"/>
      <c r="E237" s="7"/>
      <c r="F237" s="38"/>
      <c r="P237" s="37"/>
      <c r="Q237" s="36"/>
      <c r="R237" s="93"/>
    </row>
    <row r="238" spans="1:18">
      <c r="F238" s="38"/>
      <c r="P238" s="37"/>
      <c r="Q238" s="36"/>
      <c r="R238" s="93"/>
    </row>
    <row r="239" spans="1:18">
      <c r="F239" s="38"/>
      <c r="P239" s="37"/>
      <c r="Q239" s="36"/>
      <c r="R239" s="93"/>
    </row>
    <row r="240" spans="1:18">
      <c r="F240" s="38"/>
      <c r="P240" s="37"/>
      <c r="Q240" s="36"/>
      <c r="R240" s="93"/>
    </row>
    <row r="241" spans="6:18">
      <c r="F241" s="38"/>
      <c r="P241" s="37"/>
      <c r="Q241" s="36"/>
      <c r="R241" s="93"/>
    </row>
    <row r="242" spans="6:18">
      <c r="F242" s="38"/>
      <c r="P242" s="37"/>
      <c r="Q242" s="36"/>
      <c r="R242" s="93"/>
    </row>
    <row r="243" spans="6:18">
      <c r="F243" s="38"/>
      <c r="P243" s="37"/>
      <c r="Q243" s="36"/>
      <c r="R243" s="93"/>
    </row>
    <row r="244" spans="6:18">
      <c r="F244" s="38"/>
      <c r="P244" s="37"/>
      <c r="Q244" s="36"/>
      <c r="R244" s="93"/>
    </row>
    <row r="245" spans="6:18">
      <c r="F245" s="38"/>
      <c r="P245" s="37"/>
      <c r="Q245" s="36"/>
      <c r="R245" s="93"/>
    </row>
    <row r="246" spans="6:18">
      <c r="F246" s="38"/>
      <c r="P246" s="37"/>
      <c r="Q246" s="36"/>
      <c r="R246" s="93"/>
    </row>
    <row r="247" spans="6:18">
      <c r="F247" s="38"/>
      <c r="P247" s="37"/>
      <c r="Q247" s="36"/>
      <c r="R247" s="93"/>
    </row>
    <row r="248" spans="6:18">
      <c r="F248" s="38"/>
      <c r="P248" s="37"/>
      <c r="Q248" s="36"/>
      <c r="R248" s="93"/>
    </row>
    <row r="249" spans="6:18">
      <c r="F249" s="38"/>
      <c r="P249" s="37"/>
      <c r="Q249" s="36"/>
      <c r="R249" s="93"/>
    </row>
    <row r="250" spans="6:18">
      <c r="F250" s="38"/>
      <c r="P250" s="37"/>
      <c r="Q250" s="36"/>
      <c r="R250" s="93"/>
    </row>
    <row r="251" spans="6:18">
      <c r="F251" s="38"/>
      <c r="P251" s="37"/>
      <c r="Q251" s="36"/>
      <c r="R251" s="93"/>
    </row>
    <row r="252" spans="6:18">
      <c r="F252" s="38"/>
      <c r="P252" s="37"/>
      <c r="Q252" s="36"/>
      <c r="R252" s="93"/>
    </row>
    <row r="253" spans="6:18">
      <c r="F253" s="38"/>
      <c r="P253" s="37"/>
      <c r="Q253" s="36"/>
      <c r="R253" s="93"/>
    </row>
    <row r="254" spans="6:18">
      <c r="F254" s="38"/>
      <c r="P254" s="37"/>
      <c r="Q254" s="36"/>
      <c r="R254" s="93"/>
    </row>
    <row r="255" spans="6:18">
      <c r="F255" s="38"/>
      <c r="P255" s="37"/>
      <c r="Q255" s="36"/>
      <c r="R255" s="93"/>
    </row>
    <row r="256" spans="6:18">
      <c r="F256" s="38"/>
      <c r="P256" s="37"/>
      <c r="Q256" s="36"/>
      <c r="R256" s="93"/>
    </row>
    <row r="257" spans="6:18">
      <c r="F257" s="38"/>
      <c r="P257" s="37"/>
      <c r="Q257" s="36"/>
      <c r="R257" s="93"/>
    </row>
    <row r="258" spans="6:18">
      <c r="F258" s="38"/>
      <c r="P258" s="37"/>
      <c r="Q258" s="36"/>
      <c r="R258" s="93"/>
    </row>
    <row r="259" spans="6:18">
      <c r="F259" s="38"/>
      <c r="P259" s="37"/>
      <c r="Q259" s="36"/>
      <c r="R259" s="93"/>
    </row>
    <row r="260" spans="6:18">
      <c r="F260" s="38"/>
      <c r="P260" s="37"/>
      <c r="Q260" s="36"/>
      <c r="R260" s="93"/>
    </row>
    <row r="261" spans="6:18">
      <c r="F261" s="38"/>
      <c r="P261" s="37"/>
      <c r="Q261" s="36"/>
      <c r="R261" s="93"/>
    </row>
    <row r="262" spans="6:18">
      <c r="F262" s="38"/>
      <c r="P262" s="37"/>
      <c r="Q262" s="36"/>
      <c r="R262" s="93"/>
    </row>
    <row r="263" spans="6:18">
      <c r="F263" s="38"/>
      <c r="P263" s="37"/>
      <c r="Q263" s="36"/>
      <c r="R263" s="93"/>
    </row>
    <row r="264" spans="6:18">
      <c r="F264" s="38"/>
      <c r="P264" s="37"/>
      <c r="Q264" s="36"/>
      <c r="R264" s="93"/>
    </row>
    <row r="265" spans="6:18">
      <c r="F265" s="38"/>
      <c r="P265" s="37"/>
      <c r="Q265" s="36"/>
      <c r="R265" s="93"/>
    </row>
    <row r="266" spans="6:18">
      <c r="F266" s="38"/>
      <c r="P266" s="37"/>
      <c r="Q266" s="36"/>
      <c r="R266" s="93"/>
    </row>
    <row r="267" spans="6:18">
      <c r="F267" s="38"/>
      <c r="P267" s="37"/>
      <c r="Q267" s="36"/>
      <c r="R267" s="93"/>
    </row>
    <row r="268" spans="6:18">
      <c r="F268" s="38"/>
      <c r="P268" s="37"/>
      <c r="Q268" s="36"/>
      <c r="R268" s="93"/>
    </row>
    <row r="269" spans="6:18">
      <c r="F269" s="38"/>
      <c r="P269" s="37"/>
      <c r="Q269" s="36"/>
      <c r="R269" s="93"/>
    </row>
    <row r="270" spans="6:18">
      <c r="F270" s="38"/>
      <c r="P270" s="37"/>
      <c r="Q270" s="36"/>
      <c r="R270" s="93"/>
    </row>
    <row r="271" spans="6:18">
      <c r="F271" s="38"/>
      <c r="P271" s="37"/>
      <c r="Q271" s="36"/>
      <c r="R271" s="93"/>
    </row>
    <row r="272" spans="6:18">
      <c r="F272" s="38"/>
      <c r="P272" s="37"/>
      <c r="Q272" s="36"/>
      <c r="R272" s="93"/>
    </row>
    <row r="273" spans="6:18">
      <c r="F273" s="38"/>
      <c r="P273" s="37"/>
      <c r="Q273" s="36"/>
      <c r="R273" s="93"/>
    </row>
    <row r="274" spans="6:18">
      <c r="F274" s="38"/>
      <c r="P274" s="37"/>
      <c r="Q274" s="36"/>
      <c r="R274" s="93"/>
    </row>
    <row r="275" spans="6:18">
      <c r="F275" s="38"/>
      <c r="P275" s="37"/>
    </row>
    <row r="276" spans="6:18">
      <c r="F276" s="38"/>
      <c r="P276" s="37"/>
    </row>
    <row r="277" spans="6:18">
      <c r="F277" s="38"/>
      <c r="P277" s="37"/>
    </row>
    <row r="278" spans="6:18">
      <c r="F278" s="38"/>
      <c r="P278" s="37"/>
    </row>
    <row r="279" spans="6:18">
      <c r="F279" s="38"/>
      <c r="G279" s="36"/>
      <c r="P279" s="37"/>
    </row>
    <row r="280" spans="6:18">
      <c r="P280" s="37"/>
    </row>
    <row r="285" spans="6:18">
      <c r="N285" s="39"/>
    </row>
    <row r="286" spans="6:18">
      <c r="O286" s="37"/>
    </row>
    <row r="299" spans="6:6">
      <c r="F299" s="7"/>
    </row>
    <row r="300" spans="6:6">
      <c r="F300" s="7"/>
    </row>
    <row r="301" spans="6:6">
      <c r="F301" s="7"/>
    </row>
    <row r="302" spans="6:6">
      <c r="F302" s="7"/>
    </row>
    <row r="303" spans="6:6">
      <c r="F303" s="7"/>
    </row>
    <row r="304" spans="6:6">
      <c r="F304" s="7"/>
    </row>
    <row r="305" spans="6:6">
      <c r="F305" s="7"/>
    </row>
    <row r="306" spans="6:6">
      <c r="F306" s="7"/>
    </row>
    <row r="307" spans="6:6">
      <c r="F307" s="7"/>
    </row>
    <row r="308" spans="6:6">
      <c r="F308" s="7"/>
    </row>
    <row r="309" spans="6:6">
      <c r="F309" s="7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activeCell="C6" sqref="C6:U6"/>
    </sheetView>
  </sheetViews>
  <sheetFormatPr defaultRowHeight="12.75"/>
  <cols>
    <col min="1" max="1" width="18.85546875" customWidth="1"/>
    <col min="2" max="2" width="12" customWidth="1"/>
    <col min="3" max="3" width="10.28515625" bestFit="1" customWidth="1"/>
    <col min="4" max="4" width="10.7109375" customWidth="1"/>
    <col min="5" max="7" width="9.28515625" bestFit="1" customWidth="1"/>
    <col min="8" max="8" width="10.7109375" bestFit="1" customWidth="1"/>
  </cols>
  <sheetData>
    <row r="1" spans="1:21">
      <c r="A1" s="4" t="s">
        <v>15</v>
      </c>
    </row>
    <row r="3" spans="1:21">
      <c r="A3" t="s">
        <v>17</v>
      </c>
      <c r="B3" s="58">
        <v>1</v>
      </c>
      <c r="C3" s="58">
        <v>2</v>
      </c>
      <c r="D3" s="58">
        <v>3</v>
      </c>
      <c r="E3" s="58">
        <v>4</v>
      </c>
      <c r="F3" s="58">
        <v>5</v>
      </c>
      <c r="G3" s="58">
        <v>6</v>
      </c>
      <c r="H3" s="58">
        <v>7</v>
      </c>
      <c r="I3" s="58">
        <v>8</v>
      </c>
      <c r="J3" s="58">
        <v>9</v>
      </c>
      <c r="K3" s="58">
        <v>10</v>
      </c>
      <c r="L3" s="58">
        <v>11</v>
      </c>
      <c r="M3" s="58">
        <v>12</v>
      </c>
      <c r="N3" s="58">
        <v>13</v>
      </c>
      <c r="O3" s="58">
        <v>14</v>
      </c>
      <c r="P3" s="58">
        <v>15</v>
      </c>
      <c r="Q3" s="58">
        <v>16</v>
      </c>
      <c r="R3" s="58">
        <v>17</v>
      </c>
      <c r="S3" s="58">
        <v>18</v>
      </c>
      <c r="T3" s="58">
        <v>19</v>
      </c>
      <c r="U3" s="58">
        <v>20</v>
      </c>
    </row>
    <row r="4" spans="1:2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>
      <c r="B5" s="61">
        <v>1</v>
      </c>
      <c r="C5" s="61">
        <v>1.5</v>
      </c>
      <c r="D5" s="61">
        <v>1.7</v>
      </c>
      <c r="E5" s="61">
        <v>2</v>
      </c>
      <c r="F5" s="61">
        <v>2</v>
      </c>
      <c r="G5" s="61">
        <v>2</v>
      </c>
      <c r="H5" s="61">
        <v>2.2000000000000002</v>
      </c>
      <c r="I5" s="61">
        <v>2.5</v>
      </c>
      <c r="J5" s="61">
        <v>2.5</v>
      </c>
      <c r="K5" s="61">
        <v>2.5</v>
      </c>
      <c r="L5" s="61">
        <v>2.5</v>
      </c>
      <c r="M5" s="61">
        <v>3</v>
      </c>
      <c r="N5" s="61">
        <v>3</v>
      </c>
      <c r="O5" s="61">
        <v>3</v>
      </c>
      <c r="P5" s="61">
        <v>3</v>
      </c>
      <c r="Q5" s="61">
        <v>3</v>
      </c>
      <c r="R5" s="61">
        <v>3</v>
      </c>
      <c r="S5" s="61">
        <v>3</v>
      </c>
      <c r="T5" s="61">
        <v>3</v>
      </c>
      <c r="U5" s="61">
        <v>3</v>
      </c>
    </row>
    <row r="6" spans="1:21">
      <c r="A6" s="12" t="s">
        <v>16</v>
      </c>
      <c r="B6" s="41">
        <v>10000</v>
      </c>
      <c r="C6" s="41">
        <f>B6+(B6*C5/100)</f>
        <v>10150</v>
      </c>
      <c r="D6" s="41">
        <f t="shared" ref="D6:U6" si="0">C6+(C6*D5/100)</f>
        <v>10322.549999999999</v>
      </c>
      <c r="E6" s="41">
        <f t="shared" si="0"/>
        <v>10529.000999999998</v>
      </c>
      <c r="F6" s="41">
        <f t="shared" si="0"/>
        <v>10739.581019999998</v>
      </c>
      <c r="G6" s="41">
        <f t="shared" si="0"/>
        <v>10954.372640399997</v>
      </c>
      <c r="H6" s="41">
        <f t="shared" si="0"/>
        <v>11195.368838488797</v>
      </c>
      <c r="I6" s="41">
        <f t="shared" si="0"/>
        <v>11475.253059451017</v>
      </c>
      <c r="J6" s="41">
        <f t="shared" si="0"/>
        <v>11762.134385937292</v>
      </c>
      <c r="K6" s="41">
        <f t="shared" si="0"/>
        <v>12056.187745585725</v>
      </c>
      <c r="L6" s="41">
        <f t="shared" si="0"/>
        <v>12357.592439225367</v>
      </c>
      <c r="M6" s="41">
        <f t="shared" si="0"/>
        <v>12728.320212402128</v>
      </c>
      <c r="N6" s="41">
        <f t="shared" si="0"/>
        <v>13110.169818774191</v>
      </c>
      <c r="O6" s="41">
        <f t="shared" si="0"/>
        <v>13503.474913337417</v>
      </c>
      <c r="P6" s="41">
        <f t="shared" si="0"/>
        <v>13908.579160737539</v>
      </c>
      <c r="Q6" s="41">
        <f t="shared" si="0"/>
        <v>14325.836535559665</v>
      </c>
      <c r="R6" s="41">
        <f t="shared" si="0"/>
        <v>14755.611631626456</v>
      </c>
      <c r="S6" s="41">
        <f t="shared" si="0"/>
        <v>15198.279980575249</v>
      </c>
      <c r="T6" s="41">
        <f t="shared" si="0"/>
        <v>15654.228379992506</v>
      </c>
      <c r="U6" s="41">
        <f t="shared" si="0"/>
        <v>16123.855231392281</v>
      </c>
    </row>
    <row r="7" spans="1:21">
      <c r="A7" s="12"/>
      <c r="B7" s="12"/>
      <c r="C7" s="12"/>
      <c r="D7" s="12"/>
      <c r="E7" s="12"/>
      <c r="F7" s="12"/>
      <c r="G7" s="12"/>
      <c r="H7" s="12"/>
      <c r="I7" s="12"/>
    </row>
    <row r="8" spans="1:21">
      <c r="A8" s="12" t="s">
        <v>14</v>
      </c>
      <c r="B8" s="12">
        <v>340000</v>
      </c>
      <c r="C8" s="12">
        <f>B8-$B$6</f>
        <v>330000</v>
      </c>
      <c r="D8" s="12">
        <f t="shared" ref="D8:U8" si="1">C8-$B$6</f>
        <v>320000</v>
      </c>
      <c r="E8" s="12">
        <f t="shared" si="1"/>
        <v>310000</v>
      </c>
      <c r="F8" s="12">
        <f t="shared" si="1"/>
        <v>300000</v>
      </c>
      <c r="G8" s="12">
        <f t="shared" si="1"/>
        <v>290000</v>
      </c>
      <c r="H8" s="12">
        <f t="shared" si="1"/>
        <v>280000</v>
      </c>
      <c r="I8" s="12">
        <f t="shared" si="1"/>
        <v>270000</v>
      </c>
      <c r="J8" s="12">
        <f t="shared" si="1"/>
        <v>260000</v>
      </c>
      <c r="K8" s="12">
        <f t="shared" si="1"/>
        <v>250000</v>
      </c>
      <c r="L8" s="12">
        <f t="shared" si="1"/>
        <v>240000</v>
      </c>
      <c r="M8" s="12">
        <f t="shared" si="1"/>
        <v>230000</v>
      </c>
      <c r="N8" s="12">
        <f t="shared" si="1"/>
        <v>220000</v>
      </c>
      <c r="O8" s="12">
        <f t="shared" si="1"/>
        <v>210000</v>
      </c>
      <c r="P8" s="12">
        <f t="shared" si="1"/>
        <v>200000</v>
      </c>
      <c r="Q8" s="12">
        <f t="shared" si="1"/>
        <v>190000</v>
      </c>
      <c r="R8" s="12">
        <f>Q8-$B$6</f>
        <v>180000</v>
      </c>
      <c r="S8" s="12">
        <f t="shared" si="1"/>
        <v>170000</v>
      </c>
      <c r="T8" s="12">
        <f t="shared" si="1"/>
        <v>160000</v>
      </c>
      <c r="U8" s="12">
        <f t="shared" si="1"/>
        <v>150000</v>
      </c>
    </row>
    <row r="9" spans="1:21">
      <c r="A9" s="12"/>
      <c r="B9" s="12"/>
      <c r="C9" s="12"/>
      <c r="D9" s="12"/>
      <c r="E9" s="12"/>
      <c r="F9" s="12"/>
      <c r="G9" s="12"/>
      <c r="H9" s="12"/>
      <c r="I9" s="12"/>
    </row>
    <row r="10" spans="1:21">
      <c r="A10" s="12"/>
      <c r="B10" s="12"/>
      <c r="C10" s="12"/>
      <c r="D10" s="12"/>
      <c r="E10" s="12"/>
      <c r="F10" s="12"/>
      <c r="G10" s="12"/>
      <c r="H10" s="12"/>
      <c r="I10" s="12"/>
    </row>
    <row r="11" spans="1:21">
      <c r="A11" s="32" t="s">
        <v>19</v>
      </c>
      <c r="B11" s="12">
        <v>3</v>
      </c>
      <c r="C11" s="12">
        <v>3</v>
      </c>
      <c r="D11" s="12">
        <v>3</v>
      </c>
      <c r="E11" s="12">
        <v>3</v>
      </c>
      <c r="F11" s="12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>
        <v>3</v>
      </c>
      <c r="M11" s="12">
        <v>3</v>
      </c>
      <c r="N11" s="12">
        <v>3</v>
      </c>
      <c r="O11" s="12">
        <v>3</v>
      </c>
      <c r="P11" s="12">
        <v>3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</row>
    <row r="12" spans="1:21">
      <c r="A12" s="57" t="s">
        <v>18</v>
      </c>
      <c r="B12" s="12">
        <f>B8*B11/100</f>
        <v>10200</v>
      </c>
      <c r="C12" s="12">
        <f t="shared" ref="C12:U12" si="2">C8*C11/100</f>
        <v>9900</v>
      </c>
      <c r="D12" s="12">
        <f t="shared" si="2"/>
        <v>9600</v>
      </c>
      <c r="E12" s="12">
        <f t="shared" si="2"/>
        <v>9300</v>
      </c>
      <c r="F12" s="12">
        <f t="shared" si="2"/>
        <v>9000</v>
      </c>
      <c r="G12" s="12">
        <f t="shared" si="2"/>
        <v>8700</v>
      </c>
      <c r="H12" s="12">
        <f t="shared" si="2"/>
        <v>8400</v>
      </c>
      <c r="I12" s="12">
        <f t="shared" si="2"/>
        <v>8100</v>
      </c>
      <c r="J12" s="12">
        <f t="shared" si="2"/>
        <v>7800</v>
      </c>
      <c r="K12" s="12">
        <f t="shared" si="2"/>
        <v>7500</v>
      </c>
      <c r="L12" s="12">
        <f t="shared" si="2"/>
        <v>7200</v>
      </c>
      <c r="M12" s="12">
        <f t="shared" si="2"/>
        <v>6900</v>
      </c>
      <c r="N12" s="12">
        <f t="shared" si="2"/>
        <v>6600</v>
      </c>
      <c r="O12" s="12">
        <f t="shared" si="2"/>
        <v>6300</v>
      </c>
      <c r="P12" s="12">
        <f t="shared" si="2"/>
        <v>6000</v>
      </c>
      <c r="Q12" s="12">
        <f t="shared" si="2"/>
        <v>5700</v>
      </c>
      <c r="R12" s="12">
        <f t="shared" si="2"/>
        <v>5400</v>
      </c>
      <c r="S12" s="12">
        <f t="shared" si="2"/>
        <v>5100</v>
      </c>
      <c r="T12" s="12">
        <f t="shared" si="2"/>
        <v>4800</v>
      </c>
      <c r="U12" s="12">
        <f t="shared" si="2"/>
        <v>4500</v>
      </c>
    </row>
    <row r="13" spans="1:21">
      <c r="B13" s="12"/>
      <c r="C13" s="12"/>
      <c r="D13" s="12"/>
      <c r="E13" s="12"/>
      <c r="F13" s="12"/>
      <c r="G13" s="12"/>
      <c r="H13" s="12"/>
      <c r="I13" s="12"/>
    </row>
    <row r="14" spans="1:21">
      <c r="A14" s="12"/>
      <c r="B14" s="12"/>
      <c r="C14" s="12"/>
      <c r="D14" s="12"/>
      <c r="E14" s="12"/>
      <c r="F14" s="12"/>
      <c r="G14" s="12"/>
      <c r="H14" s="12"/>
      <c r="I14" s="12"/>
    </row>
    <row r="15" spans="1:21">
      <c r="A15" s="32" t="s">
        <v>20</v>
      </c>
      <c r="B15" s="59">
        <f>B8-B6+B12</f>
        <v>340200</v>
      </c>
      <c r="C15" s="59">
        <f t="shared" ref="C15:U15" si="3">C8-C6+C12</f>
        <v>329750</v>
      </c>
      <c r="D15" s="59">
        <f t="shared" si="3"/>
        <v>319277.45</v>
      </c>
      <c r="E15" s="59">
        <f t="shared" si="3"/>
        <v>308770.99900000001</v>
      </c>
      <c r="F15" s="59">
        <f t="shared" si="3"/>
        <v>298260.41898000002</v>
      </c>
      <c r="G15" s="59">
        <f t="shared" si="3"/>
        <v>287745.62735959998</v>
      </c>
      <c r="H15" s="59">
        <f t="shared" si="3"/>
        <v>277204.63116151118</v>
      </c>
      <c r="I15" s="59">
        <f t="shared" si="3"/>
        <v>266624.746940549</v>
      </c>
      <c r="J15" s="59">
        <f t="shared" si="3"/>
        <v>256037.8656140627</v>
      </c>
      <c r="K15" s="59">
        <f t="shared" si="3"/>
        <v>245443.81225441428</v>
      </c>
      <c r="L15" s="59">
        <f t="shared" si="3"/>
        <v>234842.40756077462</v>
      </c>
      <c r="M15" s="59">
        <f t="shared" si="3"/>
        <v>224171.67978759788</v>
      </c>
      <c r="N15" s="59">
        <f t="shared" si="3"/>
        <v>213489.83018122581</v>
      </c>
      <c r="O15" s="59">
        <f t="shared" si="3"/>
        <v>202796.52508666259</v>
      </c>
      <c r="P15" s="59">
        <f t="shared" si="3"/>
        <v>192091.42083926246</v>
      </c>
      <c r="Q15" s="59">
        <f t="shared" si="3"/>
        <v>181374.16346444032</v>
      </c>
      <c r="R15" s="59">
        <f t="shared" si="3"/>
        <v>170644.38836837353</v>
      </c>
      <c r="S15" s="59">
        <f t="shared" si="3"/>
        <v>159901.72001942474</v>
      </c>
      <c r="T15" s="59">
        <f t="shared" si="3"/>
        <v>149145.77162000749</v>
      </c>
      <c r="U15" s="59">
        <f t="shared" si="3"/>
        <v>138376.14476860772</v>
      </c>
    </row>
    <row r="16" spans="1:21">
      <c r="A16" s="12"/>
      <c r="B16" s="55"/>
      <c r="C16" s="55"/>
      <c r="D16" s="55"/>
      <c r="E16" s="12"/>
      <c r="F16" s="12"/>
      <c r="G16" s="12"/>
      <c r="H16" s="12"/>
      <c r="I16" s="12"/>
    </row>
    <row r="17" spans="1:9">
      <c r="A17" s="12"/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2"/>
      <c r="B19" s="12"/>
      <c r="C19" s="12"/>
      <c r="D19" s="12"/>
      <c r="E19" s="12"/>
      <c r="F19" s="12"/>
      <c r="G19" s="12"/>
      <c r="H19" s="12"/>
      <c r="I19" s="12"/>
    </row>
    <row r="20" spans="1:9">
      <c r="A20" s="12"/>
      <c r="B20" s="12"/>
      <c r="C20" s="12"/>
      <c r="D20" s="12"/>
      <c r="E20" s="12"/>
      <c r="F20" s="12"/>
      <c r="G20" s="12"/>
      <c r="H20" s="12"/>
      <c r="I20" s="12"/>
    </row>
    <row r="21" spans="1:9">
      <c r="A21" s="12"/>
      <c r="B21" s="12"/>
      <c r="C21" s="12"/>
      <c r="D21" s="12"/>
      <c r="E21" s="12"/>
      <c r="F21" s="12"/>
      <c r="G21" s="12"/>
      <c r="H21" s="12"/>
      <c r="I21" s="12"/>
    </row>
    <row r="22" spans="1:9">
      <c r="A22" s="12"/>
      <c r="B22" s="12"/>
      <c r="C22" s="12"/>
      <c r="D22" s="12"/>
      <c r="E22" s="12"/>
      <c r="F22" s="12"/>
      <c r="G22" s="12"/>
      <c r="H22" s="12"/>
      <c r="I22" s="12"/>
    </row>
    <row r="23" spans="1:9">
      <c r="A23" s="12"/>
      <c r="B23" s="12"/>
      <c r="C23" s="12"/>
      <c r="D23" s="12"/>
      <c r="E23" s="12"/>
      <c r="F23" s="12"/>
      <c r="G23" s="12"/>
      <c r="H23" s="12"/>
      <c r="I23" s="12"/>
    </row>
    <row r="24" spans="1:9">
      <c r="A24" s="12"/>
      <c r="B24" s="12"/>
      <c r="C24" s="12"/>
      <c r="D24" s="12"/>
      <c r="E24" s="12"/>
      <c r="F24" s="12"/>
      <c r="G24" s="12"/>
      <c r="H24" s="12"/>
      <c r="I24" s="12"/>
    </row>
    <row r="25" spans="1:9">
      <c r="A25" s="32"/>
      <c r="B25" s="12"/>
      <c r="C25" s="12"/>
      <c r="D25" s="12"/>
      <c r="E25" s="12"/>
      <c r="F25" s="12"/>
      <c r="G25" s="12"/>
      <c r="H25" s="12"/>
      <c r="I25" s="12"/>
    </row>
    <row r="26" spans="1:9">
      <c r="A26" s="54"/>
      <c r="B26" s="12"/>
      <c r="C26" s="12"/>
      <c r="D26" s="12"/>
      <c r="E26" s="12"/>
      <c r="F26" s="12"/>
      <c r="G26" s="12"/>
      <c r="H26" s="12"/>
      <c r="I26" s="12"/>
    </row>
    <row r="27" spans="1:9">
      <c r="A27" s="54"/>
      <c r="B27" s="12"/>
      <c r="C27" s="12"/>
      <c r="D27" s="12"/>
      <c r="E27" s="12"/>
      <c r="F27" s="12"/>
      <c r="G27" s="12"/>
      <c r="H27" s="12"/>
      <c r="I27" s="12"/>
    </row>
    <row r="28" spans="1:9">
      <c r="A28" s="32"/>
      <c r="B28" s="12"/>
      <c r="C28" s="12"/>
      <c r="D28" s="12"/>
      <c r="E28" s="12"/>
      <c r="F28" s="12"/>
      <c r="G28" s="12"/>
      <c r="H28" s="12"/>
      <c r="I28" s="12"/>
    </row>
    <row r="29" spans="1:9">
      <c r="A29" s="54"/>
      <c r="B29" s="12"/>
      <c r="C29" s="12"/>
      <c r="D29" s="12"/>
      <c r="E29" s="12"/>
      <c r="F29" s="12"/>
      <c r="G29" s="12"/>
      <c r="H29" s="12"/>
      <c r="I29" s="12"/>
    </row>
    <row r="30" spans="1:9">
      <c r="A30" s="32"/>
      <c r="B30" s="12"/>
      <c r="C30" s="12"/>
      <c r="D30" s="12"/>
      <c r="E30" s="12"/>
      <c r="F30" s="12"/>
      <c r="G30" s="12"/>
      <c r="H30" s="12"/>
      <c r="I30" s="12"/>
    </row>
    <row r="31" spans="1:9">
      <c r="A31" s="12"/>
      <c r="B31" s="12"/>
      <c r="C31" s="12"/>
      <c r="D31" s="12"/>
      <c r="E31" s="12"/>
      <c r="F31" s="12"/>
      <c r="G31" s="12"/>
      <c r="H31" s="12"/>
      <c r="I31" s="12"/>
    </row>
    <row r="32" spans="1:9">
      <c r="A32" s="12"/>
      <c r="B32" s="12"/>
      <c r="C32" s="12"/>
      <c r="D32" s="12"/>
      <c r="E32" s="12"/>
      <c r="F32" s="12"/>
      <c r="G32" s="12"/>
      <c r="H32" s="12"/>
      <c r="I32" s="12"/>
    </row>
    <row r="33" spans="1:9">
      <c r="A33" s="12"/>
      <c r="B33" s="56"/>
      <c r="C33" s="56"/>
      <c r="D33" s="56"/>
      <c r="E33" s="56"/>
      <c r="F33" s="56"/>
      <c r="G33" s="56"/>
      <c r="H33" s="56"/>
      <c r="I33" s="12"/>
    </row>
    <row r="34" spans="1:9">
      <c r="A34" s="12"/>
      <c r="B34" s="12"/>
      <c r="C34" s="12"/>
      <c r="D34" s="12"/>
      <c r="E34" s="12"/>
      <c r="F34" s="12"/>
      <c r="G34" s="12"/>
      <c r="H34" s="12"/>
      <c r="I34" s="12"/>
    </row>
    <row r="35" spans="1:9">
      <c r="A35" s="32"/>
      <c r="B35" s="12"/>
      <c r="C35" s="12"/>
      <c r="D35" s="12"/>
      <c r="E35" s="12"/>
      <c r="F35" s="12"/>
      <c r="G35" s="12"/>
      <c r="H35" s="12"/>
      <c r="I35" s="12"/>
    </row>
    <row r="36" spans="1:9">
      <c r="A36" s="12"/>
      <c r="B36" s="12"/>
      <c r="C36" s="12"/>
      <c r="D36" s="12"/>
      <c r="E36" s="12"/>
      <c r="F36" s="12"/>
      <c r="G36" s="12"/>
      <c r="H36" s="12"/>
      <c r="I36" s="12"/>
    </row>
    <row r="37" spans="1:9">
      <c r="A37" s="32"/>
      <c r="B37" s="12"/>
      <c r="C37" s="12"/>
      <c r="D37" s="12"/>
      <c r="E37" s="12"/>
      <c r="F37" s="12"/>
      <c r="G37" s="12"/>
      <c r="H37" s="56"/>
      <c r="I37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Anno</vt:lpstr>
      <vt:lpstr>CASA</vt:lpstr>
    </vt:vector>
  </TitlesOfParts>
  <Company>Spelta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</dc:creator>
  <cp:lastModifiedBy>Utente</cp:lastModifiedBy>
  <cp:lastPrinted>2011-06-10T10:23:20Z</cp:lastPrinted>
  <dcterms:created xsi:type="dcterms:W3CDTF">2005-01-19T17:01:23Z</dcterms:created>
  <dcterms:modified xsi:type="dcterms:W3CDTF">2019-06-11T06:13:19Z</dcterms:modified>
</cp:coreProperties>
</file>